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Monthly Report" sheetId="2" state="visible" r:id="rId4"/>
    <sheet name="Clients" sheetId="3" state="visible" r:id="rId5"/>
    <sheet name="Check-ins" sheetId="4" state="visible" r:id="rId6"/>
    <sheet name="Calc" sheetId="5" state="visible" r:id="rId7"/>
  </sheets>
  <definedNames>
    <definedName function="false" hidden="false" localSheetId="1" name="_xlnm.Print_Area" vbProcedure="false">'Monthly Report'!$B$8:$G$58</definedName>
    <definedName function="false" hidden="false" name="SelClient" vbProcedure="false">'Monthly Report'!$C$3</definedName>
    <definedName function="false" hidden="false" name="SelMonth" vbProcedure="false">'Monthly Report'!$J$4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<sst xmlns="http://schemas.openxmlformats.org/spreadsheetml/2006/main" count="114" uniqueCount="87">
  <si>
    <t xml:space="preserve">Monthly Client Progress Report</t>
  </si>
  <si>
    <t xml:space="preserve">Free template for fitness coaches · Excel and Google Sheets</t>
  </si>
  <si>
    <t xml:space="preserve">HOW TO USE IT</t>
  </si>
  <si>
    <t xml:space="preserve">1.  CLIENTS tab: list your clients with their goal, start date and start weight.</t>
  </si>
  <si>
    <t xml:space="preserve">2.  CHECK-INS tab: add one row per client per week (weight, sleep, energy, stress, how well they followed the plan, sessions, one win).</t>
  </si>
  <si>
    <t xml:space="preserve">3.  MONTHLY REPORT tab: pick a client and a month at the top (any date in the month works). The report below updates by itself. Write your note, then print or save as PDF.</t>
  </si>
  <si>
    <t xml:space="preserve">GOOD TO KNOW</t>
  </si>
  <si>
    <t xml:space="preserve">•  Cells with a light yellow background are the only ones you type in. Everything else is calculated.</t>
  </si>
  <si>
    <t xml:space="preserve">•  The file is filled with two fictional clients so you can see it working. Delete their rows when you start.</t>
  </si>
  <si>
    <t xml:space="preserve">•  One check-in per client per week works best (use the weekly average weight if your client weighs in daily).</t>
  </si>
  <si>
    <t xml:space="preserve">•  Kilos or pounds: choose your unit in the MONTHLY REPORT tab and type weights in that unit.</t>
  </si>
  <si>
    <t xml:space="preserve">•  Google Sheets: upload the file to Google Drive, then open it with Google Sheets.</t>
  </si>
  <si>
    <t xml:space="preserve">•  The CALC tab feeds the chart. You don't need to touch it.</t>
  </si>
  <si>
    <t xml:space="preserve">•  Need more than 300 check-in rows? Select the last row of the CHECK-INS tab and drag it down.</t>
  </si>
  <si>
    <t xml:space="preserve">WANT THIS DONE FOR YOU?</t>
  </si>
  <si>
    <t xml:space="preserve">RecapCoach sends your clients a one-minute check-in every week and builds this report for every client on the 1st, with your logo. Free for up to 3 clients.</t>
  </si>
  <si>
    <t xml:space="preserve">Join the waitlist: https://recapcoach.pages.dev</t>
  </si>
  <si>
    <t xml:space="preserve">Yellow cell = you type here</t>
  </si>
  <si>
    <t xml:space="preserve">PICK A CLIENT AND A MONTH</t>
  </si>
  <si>
    <t xml:space="preserve">Client</t>
  </si>
  <si>
    <t xml:space="preserve">Maya R.</t>
  </si>
  <si>
    <t xml:space="preserve">Pick from the list. Everything below updates by itself.</t>
  </si>
  <si>
    <t xml:space="preserve">month used (auto)</t>
  </si>
  <si>
    <t xml:space="preserve">Month</t>
  </si>
  <si>
    <t xml:space="preserve">Type any date in the month, e.g. 1 Oct 2026.</t>
  </si>
  <si>
    <t xml:space="preserve">Your business name</t>
  </si>
  <si>
    <t xml:space="preserve">Northside Strength</t>
  </si>
  <si>
    <t xml:space="preserve">Coach name</t>
  </si>
  <si>
    <t xml:space="preserve">Sam</t>
  </si>
  <si>
    <t xml:space="preserve">Weight unit</t>
  </si>
  <si>
    <t xml:space="preserve">kg</t>
  </si>
  <si>
    <t xml:space="preserve">kg or lb, the same unit as in the Check-ins tab.</t>
  </si>
  <si>
    <t xml:space="preserve">Monthly report</t>
  </si>
  <si>
    <t xml:space="preserve">Goal:</t>
  </si>
  <si>
    <t xml:space="preserve">Coaching since:</t>
  </si>
  <si>
    <t xml:space="preserve">Sessions done</t>
  </si>
  <si>
    <t xml:space="preserve">THIS MONTH VS LAST MONTH</t>
  </si>
  <si>
    <t xml:space="preserve">Measure</t>
  </si>
  <si>
    <t xml:space="preserve">This month</t>
  </si>
  <si>
    <t xml:space="preserve">Last month</t>
  </si>
  <si>
    <t xml:space="preserve">Change</t>
  </si>
  <si>
    <t xml:space="preserve">Sleep (1-5)</t>
  </si>
  <si>
    <t xml:space="preserve">Energy (1-5)</t>
  </si>
  <si>
    <t xml:space="preserve">Stress (1-5, lower is better)</t>
  </si>
  <si>
    <t xml:space="preserve">Followed the plan (1-5)</t>
  </si>
  <si>
    <t xml:space="preserve">Avg daily steps</t>
  </si>
  <si>
    <t xml:space="preserve">WINS THIS MONTH</t>
  </si>
  <si>
    <t xml:space="preserve">NOTE FROM YOUR COACH</t>
  </si>
  <si>
    <t xml:space="preserve">Big month, Maya. Your average weight dropped again while your deadlift went up to 100 kg. In November we keep calories the same and add a short fourth session.</t>
  </si>
  <si>
    <t xml:space="preserve">Made with the free RecapCoach template · Get it done automatically: recapcoach.pages.dev</t>
  </si>
  <si>
    <t xml:space="preserve">Client name</t>
  </si>
  <si>
    <t xml:space="preserve">Goal</t>
  </si>
  <si>
    <t xml:space="preserve">Start date</t>
  </si>
  <si>
    <t xml:space="preserve">Start weight</t>
  </si>
  <si>
    <t xml:space="preserve">Target weight</t>
  </si>
  <si>
    <t xml:space="preserve">Fat loss</t>
  </si>
  <si>
    <t xml:space="preserve">Jonas K.</t>
  </si>
  <si>
    <t xml:space="preserve">Muscle gain</t>
  </si>
  <si>
    <t xml:space="preserve">Week of</t>
  </si>
  <si>
    <t xml:space="preserve">Weight</t>
  </si>
  <si>
    <t xml:space="preserve">Waist</t>
  </si>
  <si>
    <t xml:space="preserve">Stress (1-5)</t>
  </si>
  <si>
    <t xml:space="preserve">Win of the week</t>
  </si>
  <si>
    <t xml:space="preserve">Struggle</t>
  </si>
  <si>
    <t xml:space="preserve">month (auto)</t>
  </si>
  <si>
    <t xml:space="preserve">win # (auto)</t>
  </si>
  <si>
    <t xml:space="preserve">rank (auto)</t>
  </si>
  <si>
    <t xml:space="preserve">Late dinners</t>
  </si>
  <si>
    <t xml:space="preserve">Bench press 80 kg</t>
  </si>
  <si>
    <t xml:space="preserve">Meal prepped for the whole week</t>
  </si>
  <si>
    <t xml:space="preserve">Busy week at work</t>
  </si>
  <si>
    <t xml:space="preserve">Work stress</t>
  </si>
  <si>
    <t xml:space="preserve">Missed a session</t>
  </si>
  <si>
    <t xml:space="preserve">First pull-up!</t>
  </si>
  <si>
    <t xml:space="preserve">Ate 160 g protein every day</t>
  </si>
  <si>
    <t xml:space="preserve">Weekend snacking</t>
  </si>
  <si>
    <t xml:space="preserve">Squat 110 kg for 5</t>
  </si>
  <si>
    <t xml:space="preserve">First 100 kg deadlift</t>
  </si>
  <si>
    <t xml:space="preserve">Low appetite</t>
  </si>
  <si>
    <t xml:space="preserve">Hit 10,000 steps five days in a row</t>
  </si>
  <si>
    <t xml:space="preserve">Slept badly midweek</t>
  </si>
  <si>
    <t xml:space="preserve">No missed Monday session all month</t>
  </si>
  <si>
    <t xml:space="preserve">New PR on overhead press</t>
  </si>
  <si>
    <t xml:space="preserve">Automatic calculations for the chart. Don't edit this tab.</t>
  </si>
  <si>
    <t xml:space="preserve">#</t>
  </si>
  <si>
    <t xml:space="preserve">Label</t>
  </si>
  <si>
    <t xml:space="preserve">Empty rows mean the client has fewer than 8 check-ins so far.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</si>
</sst>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mmmm\ yyyy"/>
    <numFmt numFmtId="166" formatCode="d\ mmm\ yyyy"/>
    <numFmt numFmtId="167" formatCode="0.0"/>
    <numFmt numFmtId="168" formatCode="\+0.0;\-0.0;0.0"/>
    <numFmt numFmtId="169" formatCode="0"/>
    <numFmt numFmtId="170" formatCode="\+0.0&quot; vs last month&quot;;\-0.0&quot; vs last month&quot;;&quot;Same as last month&quot;"/>
    <numFmt numFmtId="171" formatCode="&quot;Start: &quot;0.0"/>
    <numFmt numFmtId="172" formatCode="0&quot; check-ins answered&quot;"/>
    <numFmt numFmtId="173" formatCode="#,##0"/>
    <numFmt numFmtId="174" formatCode="\+#,##0;\-#,##0;0"/>
    <numFmt numFmtId="175" formatCode="mmm\ yyyy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C1110"/>
      <name val="Arial"/>
      <family val="0"/>
      <charset val="1"/>
    </font>
    <font>
      <sz val="11"/>
      <color rgb="FF5D6965"/>
      <name val="Arial"/>
      <family val="0"/>
      <charset val="1"/>
    </font>
    <font>
      <b val="true"/>
      <sz val="10"/>
      <color rgb="FF0F7A62"/>
      <name val="Arial"/>
      <family val="0"/>
      <charset val="1"/>
    </font>
    <font>
      <sz val="11"/>
      <color rgb="FF0C1110"/>
      <name val="Arial"/>
      <family val="0"/>
      <charset val="1"/>
    </font>
    <font>
      <b val="true"/>
      <u val="single"/>
      <sz val="11"/>
      <color rgb="FF0F7A62"/>
      <name val="Arial"/>
      <family val="0"/>
      <charset val="1"/>
    </font>
    <font>
      <sz val="10"/>
      <color rgb="FF0C1110"/>
      <name val="Arial"/>
      <family val="0"/>
      <charset val="1"/>
    </font>
    <font>
      <b val="true"/>
      <sz val="9"/>
      <color rgb="FF0F7A62"/>
      <name val="Arial"/>
      <family val="0"/>
      <charset val="1"/>
    </font>
    <font>
      <sz val="10"/>
      <color rgb="FF5D6965"/>
      <name val="Arial"/>
      <family val="0"/>
      <charset val="1"/>
    </font>
    <font>
      <b val="true"/>
      <sz val="10"/>
      <color rgb="FF0C1110"/>
      <name val="Arial"/>
      <family val="0"/>
      <charset val="1"/>
    </font>
    <font>
      <i val="true"/>
      <sz val="9"/>
      <color rgb="FF5D6965"/>
      <name val="Arial"/>
      <family val="0"/>
      <charset val="1"/>
    </font>
    <font>
      <sz val="8"/>
      <color rgb="FF5D6965"/>
      <name val="Arial"/>
      <family val="0"/>
      <charset val="1"/>
    </font>
    <font>
      <b val="true"/>
      <sz val="16"/>
      <color rgb="FF0F7A62"/>
      <name val="Arial"/>
      <family val="0"/>
      <charset val="1"/>
    </font>
    <font>
      <b val="true"/>
      <sz val="18"/>
      <color rgb="FF0C1110"/>
      <name val="Arial"/>
      <family val="0"/>
      <charset val="1"/>
    </font>
    <font>
      <sz val="9"/>
      <color rgb="FF5D6965"/>
      <name val="Arial"/>
      <family val="0"/>
      <charset val="1"/>
    </font>
    <font>
      <b val="true"/>
      <sz val="9"/>
      <color rgb="FF5D6965"/>
      <name val="Arial"/>
      <family val="0"/>
      <charset val="1"/>
    </font>
    <font>
      <i val="true"/>
      <sz val="10"/>
      <color rgb="FF5D6965"/>
      <name val="Arial"/>
      <family val="0"/>
      <charset val="1"/>
    </font>
    <font>
      <sz val="10"/>
      <color rgb="FF000000"/>
      <name val="Calibri"/>
      <family val="2"/>
    </font>
    <font>
      <b val="true"/>
      <sz val="10"/>
      <color rgb="FFFFFFFF"/>
      <name val="Arial"/>
      <family val="0"/>
      <charset val="1"/>
    </font>
    <font>
      <b val="true"/>
      <sz val="10"/>
      <color rgb="FF5D6965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6D6"/>
        <bgColor rgb="FFF2F7F5"/>
      </patternFill>
    </fill>
    <fill>
      <patternFill patternType="solid">
        <fgColor rgb="FFF2F7F5"/>
        <bgColor rgb="FFFFFFFF"/>
      </patternFill>
    </fill>
    <fill>
      <patternFill patternType="solid">
        <fgColor rgb="FF0C1110"/>
        <bgColor rgb="FF000000"/>
      </patternFill>
    </fill>
    <fill>
      <patternFill patternType="solid">
        <fgColor rgb="FF5D6965"/>
        <bgColor rgb="FF878787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E6EAE8"/>
      </left>
      <right style="thin">
        <color rgb="FFE6EAE8"/>
      </right>
      <top style="thin">
        <color rgb="FFE6EAE8"/>
      </top>
      <bottom style="thin">
        <color rgb="FFE6EAE8"/>
      </bottom>
      <diagonal/>
    </border>
    <border diagonalUp="false" diagonalDown="false">
      <left style="thin">
        <color rgb="FFE6EAE8"/>
      </left>
      <right/>
      <top style="thin">
        <color rgb="FFE6EAE8"/>
      </top>
      <bottom style="thin">
        <color rgb="FFE6EAE8"/>
      </bottom>
      <diagonal/>
    </border>
    <border diagonalUp="false" diagonalDown="false">
      <left/>
      <right/>
      <top/>
      <bottom style="thin">
        <color rgb="FFE6EA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6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6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16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0" fontId="10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1" fontId="10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2" fontId="10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9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9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3" fontId="12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3" fontId="9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4" fontId="9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1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3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5" fontId="1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FFFFFF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A62"/>
      <rgbColor rgb="FFC0C0C0"/>
      <rgbColor rgb="FF878787"/>
      <rgbColor rgb="FF9999FF"/>
      <rgbColor rgb="FF993366"/>
      <rgbColor rgb="FFFFF6D6"/>
      <rgbColor rgb="FFF2F7F5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EAE8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6965"/>
      <rgbColor rgb="FF969696"/>
      <rgbColor rgb="FF003366"/>
      <rgbColor rgb="FF339966"/>
      <rgbColor rgb="FF0C111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ineChart>
        <c:grouping val="standard"/>
        <c:varyColors val="0"/>
        <c:ser>
          <c:idx val="0"/>
          <c:order val="0"/>
          <c:spPr>
            <a:solidFill>
              <a:srgbClr val="0f7a62"/>
            </a:solidFill>
            <a:ln w="28440">
              <a:solidFill>
                <a:srgbClr val="0f7a62"/>
              </a:solidFill>
              <a:round/>
            </a:ln>
          </c:spPr>
          <c:marker>
            <c:symbol val="circle"/>
            <c:size val="6"/>
            <c:spPr>
              <a:solidFill>
                <a:srgbClr val="0f7a62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Calc!$B$4:$B$11</c:f>
              <c:strCache>
                <c:ptCount val="8"/>
                <c:pt idx="0">
                  <c:v>7 Sep</c:v>
                </c:pt>
                <c:pt idx="1">
                  <c:v>14 Sep</c:v>
                </c:pt>
                <c:pt idx="2">
                  <c:v>21 Sep</c:v>
                </c:pt>
                <c:pt idx="3">
                  <c:v>28 Sep</c:v>
                </c:pt>
                <c:pt idx="4">
                  <c:v>5 Oct</c:v>
                </c:pt>
                <c:pt idx="5">
                  <c:v>12 Oct</c:v>
                </c:pt>
                <c:pt idx="6">
                  <c:v>19 Oct</c:v>
                </c:pt>
                <c:pt idx="7">
                  <c:v>26 Oct</c:v>
                </c:pt>
              </c:strCache>
            </c:strRef>
          </c:cat>
          <c:val>
            <c:numRef>
              <c:f>Calc!$C$4:$C$11</c:f>
              <c:numCache>
                <c:formatCode>0.0</c:formatCode>
                <c:ptCount val="8"/>
                <c:pt idx="0">
                  <c:v>70.9</c:v>
                </c:pt>
                <c:pt idx="1">
                  <c:v>70.6</c:v>
                </c:pt>
                <c:pt idx="2">
                  <c:v>70.4</c:v>
                </c:pt>
                <c:pt idx="3">
                  <c:v>70.1</c:v>
                </c:pt>
                <c:pt idx="4">
                  <c:v>69.8</c:v>
                </c:pt>
                <c:pt idx="5">
                  <c:v>69.7</c:v>
                </c:pt>
                <c:pt idx="6">
                  <c:v>69.2</c:v>
                </c:pt>
                <c:pt idx="7">
                  <c:v>68.9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30194583"/>
        <c:axId val="65514491"/>
      </c:lineChart>
      <c:catAx>
        <c:axId val="30194583"/>
        <c:scaling>
          <c:orientation val="minMax"/>
        </c:scaling>
        <c:delete val="0"/>
        <c:axPos val="b"/>
        <c:numFmt formatCode="d\ mmm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5514491"/>
        <c:crosses val="autoZero"/>
        <c:auto val="1"/>
        <c:lblAlgn val="ctr"/>
        <c:lblOffset val="100"/>
        <c:noMultiLvlLbl val="0"/>
      </c:catAx>
      <c:valAx>
        <c:axId val="65514491"/>
        <c:scaling>
          <c:orientation val="minMax"/>
        </c:scaling>
        <c:delete val="0"/>
        <c:axPos val="l"/>
        <c:majorGridlines>
          <c:spPr>
            <a:ln w="9360">
              <a:solidFill>
                <a:srgbClr val="e6eae8"/>
              </a:solidFill>
              <a:round/>
            </a:ln>
          </c:spPr>
        </c:majorGridlines>
        <c:numFmt formatCode="0.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0194583"/>
        <c:crosses val="autoZero"/>
        <c:crossBetween val="between"/>
      </c:valAx>
      <c:spPr>
        <a:noFill/>
        <a:ln w="0">
          <a:noFill/>
        </a:ln>
      </c:spPr>
    </c:plotArea>
    <c:plotVisOnly val="0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18</xdr:row>
      <xdr:rowOff>41400</xdr:rowOff>
    </xdr:from>
    <xdr:to>
      <xdr:col>6</xdr:col>
      <xdr:colOff>872280</xdr:colOff>
      <xdr:row>33</xdr:row>
      <xdr:rowOff>27720</xdr:rowOff>
    </xdr:to>
    <xdr:graphicFrame>
      <xdr:nvGraphicFramePr>
        <xdr:cNvPr id="0" name="Chart 1"/>
        <xdr:cNvGraphicFramePr/>
      </xdr:nvGraphicFramePr>
      <xdr:xfrm>
        <a:off x="211320" y="3753000"/>
        <a:ext cx="6299640" cy="2843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recapcoach.pages.dev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recapcoach.pages.dev/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7A62"/>
    <pageSetUpPr fitToPage="false"/>
  </sheetPr>
  <dimension ref="B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30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15" hidden="false" customHeight="false" outlineLevel="0" collapsed="false">
      <c r="B6" s="5" t="s">
        <v>3</v>
      </c>
    </row>
    <row r="7" customFormat="false" ht="31.5" hidden="false" customHeight="true" outlineLevel="0" collapsed="false">
      <c r="B7" s="5" t="s">
        <v>4</v>
      </c>
    </row>
    <row r="8" customFormat="false" ht="31.5" hidden="false" customHeight="true" outlineLevel="0" collapsed="false">
      <c r="B8" s="5" t="s">
        <v>5</v>
      </c>
    </row>
    <row r="9" customFormat="false" ht="15" hidden="false" customHeight="false" outlineLevel="0" collapsed="false">
      <c r="B9" s="3"/>
    </row>
    <row r="10" customFormat="false" ht="15" hidden="false" customHeight="false" outlineLevel="0" collapsed="false">
      <c r="B10" s="4" t="s">
        <v>6</v>
      </c>
    </row>
    <row r="11" customFormat="false" ht="31.5" hidden="false" customHeight="true" outlineLevel="0" collapsed="false">
      <c r="B11" s="5" t="s">
        <v>7</v>
      </c>
    </row>
    <row r="12" customFormat="false" ht="31.5" hidden="false" customHeight="true" outlineLevel="0" collapsed="false">
      <c r="B12" s="5" t="s">
        <v>8</v>
      </c>
    </row>
    <row r="13" customFormat="false" ht="31.5" hidden="false" customHeight="true" outlineLevel="0" collapsed="false">
      <c r="B13" s="5" t="s">
        <v>9</v>
      </c>
    </row>
    <row r="14" customFormat="false" ht="1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5" t="s">
        <v>12</v>
      </c>
    </row>
    <row r="17" customFormat="false" ht="15" hidden="false" customHeight="false" outlineLevel="0" collapsed="false">
      <c r="B17" s="5" t="s">
        <v>13</v>
      </c>
    </row>
    <row r="18" customFormat="false" ht="15" hidden="false" customHeight="false" outlineLevel="0" collapsed="false">
      <c r="B18" s="3"/>
    </row>
    <row r="19" customFormat="false" ht="15" hidden="false" customHeight="false" outlineLevel="0" collapsed="false">
      <c r="B19" s="4" t="s">
        <v>14</v>
      </c>
    </row>
    <row r="20" customFormat="false" ht="31.5" hidden="false" customHeight="true" outlineLevel="0" collapsed="false">
      <c r="B20" s="5" t="s">
        <v>15</v>
      </c>
    </row>
    <row r="21" customFormat="false" ht="15" hidden="false" customHeight="false" outlineLevel="0" collapsed="false">
      <c r="B21" s="6" t="s">
        <v>16</v>
      </c>
    </row>
    <row r="23" customFormat="false" ht="15" hidden="false" customHeight="false" outlineLevel="0" collapsed="false">
      <c r="B23" s="7" t="s">
        <v>17</v>
      </c>
    </row>
  </sheetData>
  <hyperlinks>
    <hyperlink ref="B21" r:id="rId1" display="Join the waitlist: https://recapcoach.pages.dev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7A62"/>
    <pageSetUpPr fitToPage="true"/>
  </sheetPr>
  <dimension ref="B2:J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7"/>
    <col collapsed="false" customWidth="true" hidden="false" outlineLevel="0" max="7" min="3" style="0" width="15"/>
    <col collapsed="false" customWidth="true" hidden="false" outlineLevel="0" max="8" min="8" style="0" width="3"/>
  </cols>
  <sheetData>
    <row r="2" customFormat="false" ht="15" hidden="false" customHeight="false" outlineLevel="0" collapsed="false">
      <c r="B2" s="8" t="s">
        <v>18</v>
      </c>
    </row>
    <row r="3" customFormat="false" ht="15" hidden="false" customHeight="false" outlineLevel="0" collapsed="false">
      <c r="B3" s="9" t="s">
        <v>19</v>
      </c>
      <c r="C3" s="10" t="s">
        <v>20</v>
      </c>
      <c r="D3" s="10"/>
      <c r="E3" s="11" t="s">
        <v>21</v>
      </c>
      <c r="J3" s="12" t="s">
        <v>22</v>
      </c>
    </row>
    <row r="4" customFormat="false" ht="15" hidden="false" customHeight="false" outlineLevel="0" collapsed="false">
      <c r="B4" s="9" t="s">
        <v>23</v>
      </c>
      <c r="C4" s="13" t="n">
        <v>46296</v>
      </c>
      <c r="D4" s="13"/>
      <c r="E4" s="11" t="s">
        <v>24</v>
      </c>
      <c r="J4" s="14" t="n">
        <f aca="false">IF(ISNUMBER(C4),DATE(YEAR(C4),MONTH(C4),1),"")</f>
        <v>46296</v>
      </c>
    </row>
    <row r="5" customFormat="false" ht="15" hidden="false" customHeight="false" outlineLevel="0" collapsed="false">
      <c r="B5" s="9" t="s">
        <v>25</v>
      </c>
      <c r="C5" s="10" t="s">
        <v>26</v>
      </c>
      <c r="D5" s="10"/>
    </row>
    <row r="6" customFormat="false" ht="15" hidden="false" customHeight="false" outlineLevel="0" collapsed="false">
      <c r="B6" s="9" t="s">
        <v>27</v>
      </c>
      <c r="C6" s="10" t="s">
        <v>28</v>
      </c>
      <c r="D6" s="10"/>
    </row>
    <row r="7" customFormat="false" ht="15" hidden="false" customHeight="false" outlineLevel="0" collapsed="false">
      <c r="B7" s="9" t="s">
        <v>29</v>
      </c>
      <c r="C7" s="10" t="s">
        <v>30</v>
      </c>
      <c r="D7" s="10"/>
      <c r="E7" s="11" t="s">
        <v>31</v>
      </c>
    </row>
    <row r="8" customFormat="false" ht="19.7" hidden="false" customHeight="false" outlineLevel="0" collapsed="false">
      <c r="B8" s="15" t="str">
        <f aca="false">C5</f>
        <v>Northside Strength</v>
      </c>
      <c r="G8" s="16" t="s">
        <v>32</v>
      </c>
    </row>
    <row r="9" customFormat="false" ht="15" hidden="false" customHeight="false" outlineLevel="0" collapsed="false">
      <c r="B9" s="17"/>
      <c r="C9" s="17"/>
      <c r="D9" s="17"/>
      <c r="E9" s="17"/>
      <c r="F9" s="17"/>
      <c r="G9" s="18" t="n">
        <f aca="false">$J$4</f>
        <v>46296</v>
      </c>
    </row>
    <row r="11" customFormat="false" ht="22.05" hidden="false" customHeight="false" outlineLevel="0" collapsed="false">
      <c r="B11" s="19" t="str">
        <f aca="false">C3&amp;"'s monthly report"</f>
        <v>Maya R.'s monthly report</v>
      </c>
    </row>
    <row r="12" customFormat="false" ht="15" hidden="false" customHeight="false" outlineLevel="0" collapsed="false">
      <c r="B12" s="9" t="s">
        <v>33</v>
      </c>
      <c r="C12" s="20" t="str">
        <f aca="false">IFERROR(INDEX(Clients!$B$2:$B$51,MATCH($C$3,Clients!$A$2:$A$51,0)),"")</f>
        <v>Fat loss</v>
      </c>
      <c r="D12" s="16" t="s">
        <v>34</v>
      </c>
      <c r="E12" s="21" t="n">
        <f aca="false">IFERROR(INDEX(Clients!$C$2:$C$51,MATCH($C$3,Clients!$A$2:$A$51,0)),"")</f>
        <v>46237</v>
      </c>
    </row>
    <row r="14" customFormat="false" ht="15" hidden="false" customHeight="false" outlineLevel="0" collapsed="false">
      <c r="B14" s="22" t="str">
        <f aca="false">"Average weight this month ("&amp;$C$7&amp;")"</f>
        <v>Average weight this month (kg)</v>
      </c>
      <c r="C14" s="22"/>
      <c r="D14" s="22" t="str">
        <f aca="false">"Change since you started ("&amp;$C$7&amp;")"</f>
        <v>Change since you started (kg)</v>
      </c>
      <c r="E14" s="22"/>
      <c r="F14" s="22" t="s">
        <v>35</v>
      </c>
      <c r="G14" s="22"/>
    </row>
    <row r="15" customFormat="false" ht="25.5" hidden="false" customHeight="true" outlineLevel="0" collapsed="false">
      <c r="B15" s="23" t="n">
        <f aca="false">IFERROR(AVERAGEIFS('Check-ins'!$C$2:$C$301,'Check-ins'!$B$2:$B$301,$C$3,'Check-ins'!$M$2:$M$301,$J$4),"–")</f>
        <v>69.4</v>
      </c>
      <c r="C15" s="23"/>
      <c r="D15" s="24" t="n">
        <f aca="false">IFERROR(AVERAGEIFS('Check-ins'!$C$2:$C$301,'Check-ins'!$B$2:$B$301,$C$3,'Check-ins'!$M$2:$M$301,$J$4)-INDEX(Clients!$D$2:$D$51,MATCH($C$3,Clients!$A$2:$A$51,0)),"–")</f>
        <v>-2.59999999999999</v>
      </c>
      <c r="E15" s="24"/>
      <c r="F15" s="25" t="n">
        <f aca="false">SUMIFS('Check-ins'!$I$2:$I$301,'Check-ins'!$B$2:$B$301,$C$3,'Check-ins'!$M$2:$M$301,$J$4)</f>
        <v>14</v>
      </c>
      <c r="G15" s="25"/>
    </row>
    <row r="16" customFormat="false" ht="15" hidden="false" customHeight="false" outlineLevel="0" collapsed="false">
      <c r="B16" s="26" t="n">
        <f aca="false">IFERROR(AVERAGEIFS('Check-ins'!$C$2:$C$301,'Check-ins'!$B$2:$B$301,$C$3,'Check-ins'!$M$2:$M$301,$J$4)-AVERAGEIFS('Check-ins'!$C$2:$C$301,'Check-ins'!$B$2:$B$301,$C$3,'Check-ins'!$M$2:$M$301,EDATE($J$4,-1)),"")</f>
        <v>-1.09999999999999</v>
      </c>
      <c r="C16" s="26"/>
      <c r="D16" s="27" t="n">
        <f aca="false">IFERROR(INDEX(Clients!$D$2:$D$51,MATCH($C$3,Clients!$A$2:$A$51,0)),"")</f>
        <v>72</v>
      </c>
      <c r="E16" s="27"/>
      <c r="F16" s="28" t="n">
        <f aca="false">COUNTIFS('Check-ins'!$B$2:$B$301,$C$3,'Check-ins'!$M$2:$M$301,$J$4)</f>
        <v>4</v>
      </c>
      <c r="G16" s="28"/>
    </row>
    <row r="18" customFormat="false" ht="15" hidden="false" customHeight="false" outlineLevel="0" collapsed="false">
      <c r="B18" s="8" t="str">
        <f aca="false">"WEIGHT TREND · LAST 8 CHECK-INS ("&amp;UPPER($C$7)&amp;")"</f>
        <v>WEIGHT TREND · LAST 8 CHECK-INS (KG)</v>
      </c>
    </row>
    <row r="37" customFormat="false" ht="15" hidden="false" customHeight="false" outlineLevel="0" collapsed="false">
      <c r="B37" s="8" t="s">
        <v>36</v>
      </c>
    </row>
    <row r="38" customFormat="false" ht="15" hidden="false" customHeight="false" outlineLevel="0" collapsed="false">
      <c r="B38" s="29" t="s">
        <v>37</v>
      </c>
      <c r="C38" s="29"/>
      <c r="D38" s="30" t="s">
        <v>38</v>
      </c>
      <c r="E38" s="30" t="s">
        <v>39</v>
      </c>
      <c r="F38" s="30" t="s">
        <v>40</v>
      </c>
      <c r="G38" s="29"/>
    </row>
    <row r="39" customFormat="false" ht="15" hidden="false" customHeight="false" outlineLevel="0" collapsed="false">
      <c r="B39" s="31" t="s">
        <v>41</v>
      </c>
      <c r="C39" s="31"/>
      <c r="D39" s="32" t="n">
        <f aca="false">IFERROR(AVERAGEIFS('Check-ins'!$E$2:$E$301,'Check-ins'!$B$2:$B$301,$C$3,'Check-ins'!$M$2:$M$301,$J$4),"–")</f>
        <v>3.75</v>
      </c>
      <c r="E39" s="33" t="n">
        <f aca="false">IFERROR(AVERAGEIFS('Check-ins'!$E$2:$E$301,'Check-ins'!$B$2:$B$301,$C$3,'Check-ins'!$M$2:$M$301,EDATE($J$4,-1)),"–")</f>
        <v>3.5</v>
      </c>
      <c r="F39" s="34" t="n">
        <f aca="false">IF(AND(ISNUMBER(D39),ISNUMBER(E39)),D39-E39,"–")</f>
        <v>0.25</v>
      </c>
      <c r="G39" s="17"/>
    </row>
    <row r="40" customFormat="false" ht="15" hidden="false" customHeight="false" outlineLevel="0" collapsed="false">
      <c r="B40" s="31" t="s">
        <v>42</v>
      </c>
      <c r="C40" s="31"/>
      <c r="D40" s="32" t="n">
        <f aca="false">IFERROR(AVERAGEIFS('Check-ins'!$F$2:$F$301,'Check-ins'!$B$2:$B$301,$C$3,'Check-ins'!$M$2:$M$301,$J$4),"–")</f>
        <v>4.25</v>
      </c>
      <c r="E40" s="33" t="n">
        <f aca="false">IFERROR(AVERAGEIFS('Check-ins'!$F$2:$F$301,'Check-ins'!$B$2:$B$301,$C$3,'Check-ins'!$M$2:$M$301,EDATE($J$4,-1)),"–")</f>
        <v>3.75</v>
      </c>
      <c r="F40" s="34" t="n">
        <f aca="false">IF(AND(ISNUMBER(D40),ISNUMBER(E40)),D40-E40,"–")</f>
        <v>0.5</v>
      </c>
      <c r="G40" s="17"/>
    </row>
    <row r="41" customFormat="false" ht="15" hidden="false" customHeight="false" outlineLevel="0" collapsed="false">
      <c r="B41" s="31" t="s">
        <v>43</v>
      </c>
      <c r="C41" s="31"/>
      <c r="D41" s="32" t="n">
        <f aca="false">IFERROR(AVERAGEIFS('Check-ins'!$G$2:$G$301,'Check-ins'!$B$2:$B$301,$C$3,'Check-ins'!$M$2:$M$301,$J$4),"–")</f>
        <v>2.5</v>
      </c>
      <c r="E41" s="33" t="n">
        <f aca="false">IFERROR(AVERAGEIFS('Check-ins'!$G$2:$G$301,'Check-ins'!$B$2:$B$301,$C$3,'Check-ins'!$M$2:$M$301,EDATE($J$4,-1)),"–")</f>
        <v>3</v>
      </c>
      <c r="F41" s="34" t="n">
        <f aca="false">IF(AND(ISNUMBER(D41),ISNUMBER(E41)),D41-E41,"–")</f>
        <v>-0.5</v>
      </c>
      <c r="G41" s="17"/>
    </row>
    <row r="42" customFormat="false" ht="15" hidden="false" customHeight="false" outlineLevel="0" collapsed="false">
      <c r="B42" s="31" t="s">
        <v>44</v>
      </c>
      <c r="C42" s="31"/>
      <c r="D42" s="32" t="n">
        <f aca="false">IFERROR(AVERAGEIFS('Check-ins'!$H$2:$H$301,'Check-ins'!$B$2:$B$301,$C$3,'Check-ins'!$M$2:$M$301,$J$4),"–")</f>
        <v>4.5</v>
      </c>
      <c r="E42" s="33" t="n">
        <f aca="false">IFERROR(AVERAGEIFS('Check-ins'!$H$2:$H$301,'Check-ins'!$B$2:$B$301,$C$3,'Check-ins'!$M$2:$M$301,EDATE($J$4,-1)),"–")</f>
        <v>4</v>
      </c>
      <c r="F42" s="34" t="n">
        <f aca="false">IF(AND(ISNUMBER(D42),ISNUMBER(E42)),D42-E42,"–")</f>
        <v>0.5</v>
      </c>
      <c r="G42" s="17"/>
    </row>
    <row r="43" customFormat="false" ht="15" hidden="false" customHeight="false" outlineLevel="0" collapsed="false">
      <c r="B43" s="31" t="s">
        <v>45</v>
      </c>
      <c r="C43" s="31"/>
      <c r="D43" s="35" t="n">
        <f aca="false">IFERROR(AVERAGEIFS('Check-ins'!$J$2:$J$301,'Check-ins'!$B$2:$B$301,$C$3,'Check-ins'!$M$2:$M$301,$J$4),"–")</f>
        <v>9250</v>
      </c>
      <c r="E43" s="36" t="n">
        <f aca="false">IFERROR(AVERAGEIFS('Check-ins'!$J$2:$J$301,'Check-ins'!$B$2:$B$301,$C$3,'Check-ins'!$M$2:$M$301,EDATE($J$4,-1)),"–")</f>
        <v>8450</v>
      </c>
      <c r="F43" s="37" t="n">
        <f aca="false">IF(AND(ISNUMBER(D43),ISNUMBER(E43)),D43-E43,"–")</f>
        <v>800</v>
      </c>
      <c r="G43" s="17"/>
    </row>
    <row r="45" customFormat="false" ht="15" hidden="false" customHeight="false" outlineLevel="0" collapsed="false">
      <c r="B45" s="8" t="s">
        <v>46</v>
      </c>
    </row>
    <row r="46" customFormat="false" ht="15" hidden="false" customHeight="false" outlineLevel="0" collapsed="false">
      <c r="B46" s="38" t="str">
        <f aca="false">IFERROR("•  "&amp;INDEX('Check-ins'!$K$2:$K$301,MATCH(1,'Check-ins'!$N$2:$N$301,0)),"")</f>
        <v>•  First 100 kg deadlift</v>
      </c>
      <c r="C46" s="38"/>
      <c r="D46" s="38"/>
      <c r="E46" s="38"/>
      <c r="F46" s="38"/>
      <c r="G46" s="38"/>
    </row>
    <row r="47" customFormat="false" ht="15" hidden="false" customHeight="false" outlineLevel="0" collapsed="false">
      <c r="B47" s="38" t="str">
        <f aca="false">IFERROR("•  "&amp;INDEX('Check-ins'!$K$2:$K$301,MATCH(2,'Check-ins'!$N$2:$N$301,0)),"")</f>
        <v>•  Hit 10,000 steps five days in a row</v>
      </c>
      <c r="C47" s="38"/>
      <c r="D47" s="38"/>
      <c r="E47" s="38"/>
      <c r="F47" s="38"/>
      <c r="G47" s="38"/>
    </row>
    <row r="48" customFormat="false" ht="15" hidden="false" customHeight="false" outlineLevel="0" collapsed="false">
      <c r="B48" s="38" t="str">
        <f aca="false">IFERROR("•  "&amp;INDEX('Check-ins'!$K$2:$K$301,MATCH(3,'Check-ins'!$N$2:$N$301,0)),"")</f>
        <v>•  No missed Monday session all month</v>
      </c>
      <c r="C48" s="38"/>
      <c r="D48" s="38"/>
      <c r="E48" s="38"/>
      <c r="F48" s="38"/>
      <c r="G48" s="38"/>
    </row>
    <row r="49" customFormat="false" ht="15" hidden="false" customHeight="false" outlineLevel="0" collapsed="false">
      <c r="B49" s="38" t="str">
        <f aca="false">IFERROR("•  "&amp;INDEX('Check-ins'!$K$2:$K$301,MATCH(4,'Check-ins'!$N$2:$N$301,0)),"")</f>
        <v/>
      </c>
      <c r="C49" s="38"/>
      <c r="D49" s="38"/>
      <c r="E49" s="38"/>
      <c r="F49" s="38"/>
      <c r="G49" s="38"/>
    </row>
    <row r="51" customFormat="false" ht="15" hidden="false" customHeight="false" outlineLevel="0" collapsed="false">
      <c r="B51" s="8" t="s">
        <v>47</v>
      </c>
    </row>
    <row r="52" customFormat="false" ht="15" hidden="false" customHeight="true" outlineLevel="0" collapsed="false">
      <c r="B52" s="39" t="s">
        <v>48</v>
      </c>
      <c r="C52" s="39"/>
      <c r="D52" s="39"/>
      <c r="E52" s="39"/>
      <c r="F52" s="39"/>
      <c r="G52" s="39"/>
    </row>
    <row r="53" customFormat="false" ht="15" hidden="false" customHeight="false" outlineLevel="0" collapsed="false">
      <c r="B53" s="39"/>
      <c r="C53" s="39"/>
      <c r="D53" s="39"/>
      <c r="E53" s="39"/>
      <c r="F53" s="39"/>
      <c r="G53" s="39"/>
    </row>
    <row r="54" customFormat="false" ht="15" hidden="false" customHeight="false" outlineLevel="0" collapsed="false">
      <c r="B54" s="39"/>
      <c r="C54" s="39"/>
      <c r="D54" s="39"/>
      <c r="E54" s="39"/>
      <c r="F54" s="39"/>
      <c r="G54" s="39"/>
    </row>
    <row r="55" customFormat="false" ht="15" hidden="false" customHeight="false" outlineLevel="0" collapsed="false">
      <c r="B55" s="39"/>
      <c r="C55" s="39"/>
      <c r="D55" s="39"/>
      <c r="E55" s="39"/>
      <c r="F55" s="39"/>
      <c r="G55" s="39"/>
    </row>
    <row r="56" customFormat="false" ht="15" hidden="false" customHeight="false" outlineLevel="0" collapsed="false">
      <c r="B56" s="40" t="str">
        <f aca="false">"— "&amp;C6</f>
        <v>— Sam</v>
      </c>
    </row>
    <row r="58" customFormat="false" ht="15" hidden="false" customHeight="false" outlineLevel="0" collapsed="false">
      <c r="B58" s="12" t="s">
        <v>49</v>
      </c>
    </row>
  </sheetData>
  <mergeCells count="24">
    <mergeCell ref="C3:D3"/>
    <mergeCell ref="C4:D4"/>
    <mergeCell ref="C5:D5"/>
    <mergeCell ref="C6:D6"/>
    <mergeCell ref="C7:D7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39:C39"/>
    <mergeCell ref="B40:C40"/>
    <mergeCell ref="B41:C41"/>
    <mergeCell ref="B42:C42"/>
    <mergeCell ref="B43:C43"/>
    <mergeCell ref="B46:G46"/>
    <mergeCell ref="B47:G47"/>
    <mergeCell ref="B48:G48"/>
    <mergeCell ref="B49:G49"/>
    <mergeCell ref="B52:G55"/>
  </mergeCells>
  <dataValidations count="3">
    <dataValidation allowBlank="false" errorStyle="stop" operator="between" showDropDown="false" showErrorMessage="false" showInputMessage="false" sqref="C3" type="list">
      <formula1>Clients!$A$2:$A$51</formula1>
      <formula2>0</formula2>
    </dataValidation>
    <dataValidation allowBlank="false" errorStyle="stop" operator="between" showDropDown="false" showErrorMessage="false" showInputMessage="false" sqref="C7" type="list">
      <formula1>"kg,lb"</formula1>
      <formula2>0</formula2>
    </dataValidation>
    <dataValidation allowBlank="false" error="Type a date in the month, e.g. 1 Oct 2026." errorStyle="stop" errorTitle="Month" operator="greaterThan" showDropDown="false" showErrorMessage="true" showInputMessage="false" sqref="C4" type="date">
      <formula1>36526</formula1>
      <formula2>0</formula2>
    </dataValidation>
  </dataValidations>
  <hyperlinks>
    <hyperlink ref="B58" r:id="rId1" display="Made with the free RecapCoach template · Get it done automatically: recapcoach.pages.dev"/>
  </hyperlink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5" min="4" style="0" width="18"/>
  </cols>
  <sheetData>
    <row r="1" customFormat="false" ht="21.75" hidden="false" customHeight="true" outlineLevel="0" collapsed="false">
      <c r="A1" s="41" t="s">
        <v>50</v>
      </c>
      <c r="B1" s="41" t="s">
        <v>51</v>
      </c>
      <c r="C1" s="41" t="s">
        <v>52</v>
      </c>
      <c r="D1" s="41" t="s">
        <v>53</v>
      </c>
      <c r="E1" s="41" t="s">
        <v>54</v>
      </c>
    </row>
    <row r="2" customFormat="false" ht="15" hidden="false" customHeight="false" outlineLevel="0" collapsed="false">
      <c r="A2" s="7" t="s">
        <v>20</v>
      </c>
      <c r="B2" s="7" t="s">
        <v>55</v>
      </c>
      <c r="C2" s="42" t="n">
        <v>46237</v>
      </c>
      <c r="D2" s="43" t="n">
        <v>72</v>
      </c>
      <c r="E2" s="43" t="n">
        <v>66</v>
      </c>
    </row>
    <row r="3" customFormat="false" ht="15" hidden="false" customHeight="false" outlineLevel="0" collapsed="false">
      <c r="A3" s="7" t="s">
        <v>56</v>
      </c>
      <c r="B3" s="7" t="s">
        <v>57</v>
      </c>
      <c r="C3" s="42" t="n">
        <v>46258</v>
      </c>
      <c r="D3" s="43" t="n">
        <v>74.5</v>
      </c>
      <c r="E3" s="43" t="n">
        <v>79</v>
      </c>
    </row>
    <row r="4" customFormat="false" ht="15" hidden="false" customHeight="false" outlineLevel="0" collapsed="false">
      <c r="A4" s="7"/>
      <c r="B4" s="7"/>
      <c r="C4" s="42"/>
      <c r="D4" s="43"/>
      <c r="E4" s="43"/>
    </row>
    <row r="5" customFormat="false" ht="15" hidden="false" customHeight="false" outlineLevel="0" collapsed="false">
      <c r="A5" s="7"/>
      <c r="B5" s="7"/>
      <c r="C5" s="42"/>
      <c r="D5" s="43"/>
      <c r="E5" s="43"/>
    </row>
    <row r="6" customFormat="false" ht="15" hidden="false" customHeight="false" outlineLevel="0" collapsed="false">
      <c r="A6" s="7"/>
      <c r="B6" s="7"/>
      <c r="C6" s="42"/>
      <c r="D6" s="43"/>
      <c r="E6" s="43"/>
    </row>
    <row r="7" customFormat="false" ht="15" hidden="false" customHeight="false" outlineLevel="0" collapsed="false">
      <c r="A7" s="7"/>
      <c r="B7" s="7"/>
      <c r="C7" s="42"/>
      <c r="D7" s="43"/>
      <c r="E7" s="43"/>
    </row>
    <row r="8" customFormat="false" ht="15" hidden="false" customHeight="false" outlineLevel="0" collapsed="false">
      <c r="A8" s="7"/>
      <c r="B8" s="7"/>
      <c r="C8" s="42"/>
      <c r="D8" s="43"/>
      <c r="E8" s="43"/>
    </row>
    <row r="9" customFormat="false" ht="15" hidden="false" customHeight="false" outlineLevel="0" collapsed="false">
      <c r="A9" s="7"/>
      <c r="B9" s="7"/>
      <c r="C9" s="42"/>
      <c r="D9" s="43"/>
      <c r="E9" s="43"/>
    </row>
    <row r="10" customFormat="false" ht="15" hidden="false" customHeight="false" outlineLevel="0" collapsed="false">
      <c r="A10" s="7"/>
      <c r="B10" s="7"/>
      <c r="C10" s="42"/>
      <c r="D10" s="43"/>
      <c r="E10" s="43"/>
    </row>
    <row r="11" customFormat="false" ht="15" hidden="false" customHeight="false" outlineLevel="0" collapsed="false">
      <c r="A11" s="7"/>
      <c r="B11" s="7"/>
      <c r="C11" s="42"/>
      <c r="D11" s="43"/>
      <c r="E11" s="43"/>
    </row>
    <row r="12" customFormat="false" ht="15" hidden="false" customHeight="false" outlineLevel="0" collapsed="false">
      <c r="A12" s="7"/>
      <c r="B12" s="7"/>
      <c r="C12" s="42"/>
      <c r="D12" s="43"/>
      <c r="E12" s="43"/>
    </row>
    <row r="13" customFormat="false" ht="15" hidden="false" customHeight="false" outlineLevel="0" collapsed="false">
      <c r="A13" s="7"/>
      <c r="B13" s="7"/>
      <c r="C13" s="42"/>
      <c r="D13" s="43"/>
      <c r="E13" s="43"/>
    </row>
    <row r="14" customFormat="false" ht="15" hidden="false" customHeight="false" outlineLevel="0" collapsed="false">
      <c r="A14" s="7"/>
      <c r="B14" s="7"/>
      <c r="C14" s="42"/>
      <c r="D14" s="43"/>
      <c r="E14" s="43"/>
    </row>
    <row r="15" customFormat="false" ht="15" hidden="false" customHeight="false" outlineLevel="0" collapsed="false">
      <c r="A15" s="7"/>
      <c r="B15" s="7"/>
      <c r="C15" s="42"/>
      <c r="D15" s="43"/>
      <c r="E15" s="43"/>
    </row>
    <row r="16" customFormat="false" ht="15" hidden="false" customHeight="false" outlineLevel="0" collapsed="false">
      <c r="A16" s="7"/>
      <c r="B16" s="7"/>
      <c r="C16" s="42"/>
      <c r="D16" s="43"/>
      <c r="E16" s="43"/>
    </row>
    <row r="17" customFormat="false" ht="15" hidden="false" customHeight="false" outlineLevel="0" collapsed="false">
      <c r="A17" s="7"/>
      <c r="B17" s="7"/>
      <c r="C17" s="42"/>
      <c r="D17" s="43"/>
      <c r="E17" s="43"/>
    </row>
    <row r="18" customFormat="false" ht="15" hidden="false" customHeight="false" outlineLevel="0" collapsed="false">
      <c r="A18" s="7"/>
      <c r="B18" s="7"/>
      <c r="C18" s="42"/>
      <c r="D18" s="43"/>
      <c r="E18" s="43"/>
    </row>
    <row r="19" customFormat="false" ht="15" hidden="false" customHeight="false" outlineLevel="0" collapsed="false">
      <c r="A19" s="7"/>
      <c r="B19" s="7"/>
      <c r="C19" s="42"/>
      <c r="D19" s="43"/>
      <c r="E19" s="43"/>
    </row>
    <row r="20" customFormat="false" ht="15" hidden="false" customHeight="false" outlineLevel="0" collapsed="false">
      <c r="A20" s="7"/>
      <c r="B20" s="7"/>
      <c r="C20" s="42"/>
      <c r="D20" s="43"/>
      <c r="E20" s="43"/>
    </row>
    <row r="21" customFormat="false" ht="15" hidden="false" customHeight="false" outlineLevel="0" collapsed="false">
      <c r="A21" s="7"/>
      <c r="B21" s="7"/>
      <c r="C21" s="42"/>
      <c r="D21" s="43"/>
      <c r="E21" s="43"/>
    </row>
    <row r="22" customFormat="false" ht="15" hidden="false" customHeight="false" outlineLevel="0" collapsed="false">
      <c r="A22" s="7"/>
      <c r="B22" s="7"/>
      <c r="C22" s="42"/>
      <c r="D22" s="43"/>
      <c r="E22" s="43"/>
    </row>
    <row r="23" customFormat="false" ht="15" hidden="false" customHeight="false" outlineLevel="0" collapsed="false">
      <c r="A23" s="7"/>
      <c r="B23" s="7"/>
      <c r="C23" s="42"/>
      <c r="D23" s="43"/>
      <c r="E23" s="43"/>
    </row>
    <row r="24" customFormat="false" ht="15" hidden="false" customHeight="false" outlineLevel="0" collapsed="false">
      <c r="A24" s="7"/>
      <c r="B24" s="7"/>
      <c r="C24" s="42"/>
      <c r="D24" s="43"/>
      <c r="E24" s="43"/>
    </row>
    <row r="25" customFormat="false" ht="15" hidden="false" customHeight="false" outlineLevel="0" collapsed="false">
      <c r="A25" s="7"/>
      <c r="B25" s="7"/>
      <c r="C25" s="42"/>
      <c r="D25" s="43"/>
      <c r="E25" s="43"/>
    </row>
    <row r="26" customFormat="false" ht="15" hidden="false" customHeight="false" outlineLevel="0" collapsed="false">
      <c r="A26" s="7"/>
      <c r="B26" s="7"/>
      <c r="C26" s="42"/>
      <c r="D26" s="43"/>
      <c r="E26" s="43"/>
    </row>
    <row r="27" customFormat="false" ht="15" hidden="false" customHeight="false" outlineLevel="0" collapsed="false">
      <c r="A27" s="7"/>
      <c r="B27" s="7"/>
      <c r="C27" s="42"/>
      <c r="D27" s="43"/>
      <c r="E27" s="43"/>
    </row>
    <row r="28" customFormat="false" ht="15" hidden="false" customHeight="false" outlineLevel="0" collapsed="false">
      <c r="A28" s="7"/>
      <c r="B28" s="7"/>
      <c r="C28" s="42"/>
      <c r="D28" s="43"/>
      <c r="E28" s="43"/>
    </row>
    <row r="29" customFormat="false" ht="15" hidden="false" customHeight="false" outlineLevel="0" collapsed="false">
      <c r="A29" s="7"/>
      <c r="B29" s="7"/>
      <c r="C29" s="42"/>
      <c r="D29" s="43"/>
      <c r="E29" s="43"/>
    </row>
    <row r="30" customFormat="false" ht="15" hidden="false" customHeight="false" outlineLevel="0" collapsed="false">
      <c r="A30" s="7"/>
      <c r="B30" s="7"/>
      <c r="C30" s="42"/>
      <c r="D30" s="43"/>
      <c r="E30" s="43"/>
    </row>
    <row r="31" customFormat="false" ht="15" hidden="false" customHeight="false" outlineLevel="0" collapsed="false">
      <c r="A31" s="7"/>
      <c r="B31" s="7"/>
      <c r="C31" s="42"/>
      <c r="D31" s="43"/>
      <c r="E31" s="43"/>
    </row>
    <row r="32" customFormat="false" ht="15" hidden="false" customHeight="false" outlineLevel="0" collapsed="false">
      <c r="A32" s="7"/>
      <c r="B32" s="7"/>
      <c r="C32" s="42"/>
      <c r="D32" s="43"/>
      <c r="E32" s="43"/>
    </row>
    <row r="33" customFormat="false" ht="15" hidden="false" customHeight="false" outlineLevel="0" collapsed="false">
      <c r="A33" s="7"/>
      <c r="B33" s="7"/>
      <c r="C33" s="42"/>
      <c r="D33" s="43"/>
      <c r="E33" s="43"/>
    </row>
    <row r="34" customFormat="false" ht="15" hidden="false" customHeight="false" outlineLevel="0" collapsed="false">
      <c r="A34" s="7"/>
      <c r="B34" s="7"/>
      <c r="C34" s="42"/>
      <c r="D34" s="43"/>
      <c r="E34" s="43"/>
    </row>
    <row r="35" customFormat="false" ht="15" hidden="false" customHeight="false" outlineLevel="0" collapsed="false">
      <c r="A35" s="7"/>
      <c r="B35" s="7"/>
      <c r="C35" s="42"/>
      <c r="D35" s="43"/>
      <c r="E35" s="43"/>
    </row>
    <row r="36" customFormat="false" ht="15" hidden="false" customHeight="false" outlineLevel="0" collapsed="false">
      <c r="A36" s="7"/>
      <c r="B36" s="7"/>
      <c r="C36" s="42"/>
      <c r="D36" s="43"/>
      <c r="E36" s="43"/>
    </row>
    <row r="37" customFormat="false" ht="15" hidden="false" customHeight="false" outlineLevel="0" collapsed="false">
      <c r="A37" s="7"/>
      <c r="B37" s="7"/>
      <c r="C37" s="42"/>
      <c r="D37" s="43"/>
      <c r="E37" s="43"/>
    </row>
    <row r="38" customFormat="false" ht="15" hidden="false" customHeight="false" outlineLevel="0" collapsed="false">
      <c r="A38" s="7"/>
      <c r="B38" s="7"/>
      <c r="C38" s="42"/>
      <c r="D38" s="43"/>
      <c r="E38" s="43"/>
    </row>
    <row r="39" customFormat="false" ht="15" hidden="false" customHeight="false" outlineLevel="0" collapsed="false">
      <c r="A39" s="7"/>
      <c r="B39" s="7"/>
      <c r="C39" s="42"/>
      <c r="D39" s="43"/>
      <c r="E39" s="43"/>
    </row>
    <row r="40" customFormat="false" ht="15" hidden="false" customHeight="false" outlineLevel="0" collapsed="false">
      <c r="A40" s="7"/>
      <c r="B40" s="7"/>
      <c r="C40" s="42"/>
      <c r="D40" s="43"/>
      <c r="E40" s="43"/>
    </row>
    <row r="41" customFormat="false" ht="15" hidden="false" customHeight="false" outlineLevel="0" collapsed="false">
      <c r="A41" s="7"/>
      <c r="B41" s="7"/>
      <c r="C41" s="42"/>
      <c r="D41" s="43"/>
      <c r="E41" s="43"/>
    </row>
    <row r="42" customFormat="false" ht="15" hidden="false" customHeight="false" outlineLevel="0" collapsed="false">
      <c r="A42" s="7"/>
      <c r="B42" s="7"/>
      <c r="C42" s="42"/>
      <c r="D42" s="43"/>
      <c r="E42" s="43"/>
    </row>
    <row r="43" customFormat="false" ht="15" hidden="false" customHeight="false" outlineLevel="0" collapsed="false">
      <c r="A43" s="7"/>
      <c r="B43" s="7"/>
      <c r="C43" s="42"/>
      <c r="D43" s="43"/>
      <c r="E43" s="43"/>
    </row>
    <row r="44" customFormat="false" ht="15" hidden="false" customHeight="false" outlineLevel="0" collapsed="false">
      <c r="A44" s="7"/>
      <c r="B44" s="7"/>
      <c r="C44" s="42"/>
      <c r="D44" s="43"/>
      <c r="E44" s="43"/>
    </row>
    <row r="45" customFormat="false" ht="15" hidden="false" customHeight="false" outlineLevel="0" collapsed="false">
      <c r="A45" s="7"/>
      <c r="B45" s="7"/>
      <c r="C45" s="42"/>
      <c r="D45" s="43"/>
      <c r="E45" s="43"/>
    </row>
    <row r="46" customFormat="false" ht="15" hidden="false" customHeight="false" outlineLevel="0" collapsed="false">
      <c r="A46" s="7"/>
      <c r="B46" s="7"/>
      <c r="C46" s="42"/>
      <c r="D46" s="43"/>
      <c r="E46" s="43"/>
    </row>
    <row r="47" customFormat="false" ht="15" hidden="false" customHeight="false" outlineLevel="0" collapsed="false">
      <c r="A47" s="7"/>
      <c r="B47" s="7"/>
      <c r="C47" s="42"/>
      <c r="D47" s="43"/>
      <c r="E47" s="43"/>
    </row>
    <row r="48" customFormat="false" ht="15" hidden="false" customHeight="false" outlineLevel="0" collapsed="false">
      <c r="A48" s="7"/>
      <c r="B48" s="7"/>
      <c r="C48" s="42"/>
      <c r="D48" s="43"/>
      <c r="E48" s="43"/>
    </row>
    <row r="49" customFormat="false" ht="15" hidden="false" customHeight="false" outlineLevel="0" collapsed="false">
      <c r="A49" s="7"/>
      <c r="B49" s="7"/>
      <c r="C49" s="42"/>
      <c r="D49" s="43"/>
      <c r="E49" s="43"/>
    </row>
    <row r="50" customFormat="false" ht="15" hidden="false" customHeight="false" outlineLevel="0" collapsed="false">
      <c r="A50" s="7"/>
      <c r="B50" s="7"/>
      <c r="C50" s="42"/>
      <c r="D50" s="43"/>
      <c r="E50" s="43"/>
    </row>
    <row r="51" customFormat="false" ht="15" hidden="false" customHeight="false" outlineLevel="0" collapsed="false">
      <c r="A51" s="7"/>
      <c r="B51" s="7"/>
      <c r="C51" s="42"/>
      <c r="D51" s="43"/>
      <c r="E51" s="43"/>
    </row>
  </sheetData>
  <dataValidations count="1">
    <dataValidation allowBlank="true" errorStyle="stop" operator="between" showDropDown="false" showErrorMessage="false" showInputMessage="false" sqref="B2:B51" type="list">
      <formula1>"Fat loss,Muscle gain,Strength,Health,Performance"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0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5" min="4" style="0" width="11"/>
    <col collapsed="false" customWidth="true" hidden="false" outlineLevel="0" max="6" min="6" style="0" width="12"/>
    <col collapsed="false" customWidth="true" hidden="false" outlineLevel="0" max="7" min="7" style="0" width="11"/>
    <col collapsed="false" customWidth="true" hidden="false" outlineLevel="0" max="8" min="8" style="0" width="14"/>
    <col collapsed="false" customWidth="true" hidden="false" outlineLevel="0" max="9" min="9" style="0" width="11"/>
    <col collapsed="false" customWidth="true" hidden="false" outlineLevel="0" max="10" min="10" style="0" width="13"/>
    <col collapsed="false" customWidth="true" hidden="false" outlineLevel="0" max="11" min="11" style="0" width="34"/>
    <col collapsed="false" customWidth="true" hidden="false" outlineLevel="0" max="12" min="12" style="0" width="30"/>
    <col collapsed="false" customWidth="true" hidden="true" outlineLevel="0" max="13" min="13" style="0" width="12"/>
    <col collapsed="false" customWidth="true" hidden="true" outlineLevel="0" max="15" min="14" style="0" width="11"/>
  </cols>
  <sheetData>
    <row r="1" customFormat="false" ht="31.5" hidden="false" customHeight="true" outlineLevel="0" collapsed="false">
      <c r="A1" s="44" t="s">
        <v>58</v>
      </c>
      <c r="B1" s="44" t="s">
        <v>19</v>
      </c>
      <c r="C1" s="44" t="s">
        <v>59</v>
      </c>
      <c r="D1" s="44" t="s">
        <v>60</v>
      </c>
      <c r="E1" s="44" t="s">
        <v>41</v>
      </c>
      <c r="F1" s="44" t="s">
        <v>42</v>
      </c>
      <c r="G1" s="44" t="s">
        <v>61</v>
      </c>
      <c r="H1" s="44" t="s">
        <v>44</v>
      </c>
      <c r="I1" s="44" t="s">
        <v>35</v>
      </c>
      <c r="J1" s="44" t="s">
        <v>45</v>
      </c>
      <c r="K1" s="44" t="s">
        <v>62</v>
      </c>
      <c r="L1" s="44" t="s">
        <v>63</v>
      </c>
      <c r="M1" s="45" t="s">
        <v>64</v>
      </c>
      <c r="N1" s="45" t="s">
        <v>65</v>
      </c>
      <c r="O1" s="45" t="s">
        <v>66</v>
      </c>
    </row>
    <row r="2" customFormat="false" ht="15" hidden="false" customHeight="false" outlineLevel="0" collapsed="false">
      <c r="A2" s="42" t="n">
        <v>46265</v>
      </c>
      <c r="B2" s="7" t="s">
        <v>20</v>
      </c>
      <c r="C2" s="46" t="n">
        <v>71.2</v>
      </c>
      <c r="D2" s="47" t="n">
        <v>84</v>
      </c>
      <c r="E2" s="47" t="n">
        <v>3</v>
      </c>
      <c r="F2" s="47" t="n">
        <v>3</v>
      </c>
      <c r="G2" s="47" t="n">
        <v>4</v>
      </c>
      <c r="H2" s="47" t="n">
        <v>3</v>
      </c>
      <c r="I2" s="47" t="n">
        <v>3</v>
      </c>
      <c r="J2" s="48" t="n">
        <v>7400</v>
      </c>
      <c r="K2" s="49"/>
      <c r="L2" s="49" t="s">
        <v>67</v>
      </c>
      <c r="M2" s="50" t="n">
        <f aca="false">IF(A2="","",DATE(YEAR(A2),MONTH(A2),1))</f>
        <v>46235</v>
      </c>
      <c r="N2" s="51" t="str">
        <f aca="false">IF(AND(B2=SelClient,M2=SelMonth,K2&lt;&gt;""),MAX(N$1:N1)+1,"")</f>
        <v/>
      </c>
      <c r="O2" s="51" t="n">
        <f aca="false">IFERROR(IF(AND(B2=SelClient,A2&lt;&gt;"",C2&lt;&gt;"",A2&lt;=EOMONTH(SelMonth,0)),COUNTIFS(B:B,B2,C:C,"&lt;&gt;",A:A,"&gt;"&amp;A2,A:A,"&lt;="&amp;EOMONTH(SelMonth,0))+1,""),"")</f>
        <v>9</v>
      </c>
    </row>
    <row r="3" customFormat="false" ht="15" hidden="false" customHeight="false" outlineLevel="0" collapsed="false">
      <c r="A3" s="42" t="n">
        <v>46265</v>
      </c>
      <c r="B3" s="7" t="s">
        <v>56</v>
      </c>
      <c r="C3" s="46" t="n">
        <v>74.6</v>
      </c>
      <c r="D3" s="47"/>
      <c r="E3" s="47" t="n">
        <v>4</v>
      </c>
      <c r="F3" s="47" t="n">
        <v>4</v>
      </c>
      <c r="G3" s="47" t="n">
        <v>2</v>
      </c>
      <c r="H3" s="47" t="n">
        <v>4</v>
      </c>
      <c r="I3" s="47" t="n">
        <v>4</v>
      </c>
      <c r="J3" s="48" t="n">
        <v>6200</v>
      </c>
      <c r="K3" s="49" t="s">
        <v>68</v>
      </c>
      <c r="L3" s="49"/>
      <c r="M3" s="50" t="n">
        <f aca="false">IF(A3="","",DATE(YEAR(A3),MONTH(A3),1))</f>
        <v>46235</v>
      </c>
      <c r="N3" s="51" t="str">
        <f aca="false">IF(AND(B3=SelClient,M3=SelMonth,K3&lt;&gt;""),MAX(N$1:N2)+1,"")</f>
        <v/>
      </c>
      <c r="O3" s="51" t="str">
        <f aca="false">IFERROR(IF(AND(B3=SelClient,A3&lt;&gt;"",C3&lt;&gt;"",A3&lt;=EOMONTH(SelMonth,0)),COUNTIFS(B:B,B3,C:C,"&lt;&gt;",A:A,"&gt;"&amp;A3,A:A,"&lt;="&amp;EOMONTH(SelMonth,0))+1,""),"")</f>
        <v/>
      </c>
    </row>
    <row r="4" customFormat="false" ht="15" hidden="false" customHeight="false" outlineLevel="0" collapsed="false">
      <c r="A4" s="42" t="n">
        <v>46272</v>
      </c>
      <c r="B4" s="7" t="s">
        <v>20</v>
      </c>
      <c r="C4" s="46" t="n">
        <v>70.9</v>
      </c>
      <c r="D4" s="47"/>
      <c r="E4" s="47" t="n">
        <v>3</v>
      </c>
      <c r="F4" s="47" t="n">
        <v>4</v>
      </c>
      <c r="G4" s="47" t="n">
        <v>3</v>
      </c>
      <c r="H4" s="47" t="n">
        <v>4</v>
      </c>
      <c r="I4" s="47" t="n">
        <v>3</v>
      </c>
      <c r="J4" s="48" t="n">
        <v>8100</v>
      </c>
      <c r="K4" s="49" t="s">
        <v>69</v>
      </c>
      <c r="L4" s="49"/>
      <c r="M4" s="50" t="n">
        <f aca="false">IF(A4="","",DATE(YEAR(A4),MONTH(A4),1))</f>
        <v>46266</v>
      </c>
      <c r="N4" s="51" t="str">
        <f aca="false">IF(AND(B4=SelClient,M4=SelMonth,K4&lt;&gt;""),MAX(N$1:N3)+1,"")</f>
        <v/>
      </c>
      <c r="O4" s="51" t="n">
        <f aca="false">IFERROR(IF(AND(B4=SelClient,A4&lt;&gt;"",C4&lt;&gt;"",A4&lt;=EOMONTH(SelMonth,0)),COUNTIFS(B:B,B4,C:C,"&lt;&gt;",A:A,"&gt;"&amp;A4,A:A,"&lt;="&amp;EOMONTH(SelMonth,0))+1,""),"")</f>
        <v>8</v>
      </c>
    </row>
    <row r="5" customFormat="false" ht="15" hidden="false" customHeight="false" outlineLevel="0" collapsed="false">
      <c r="A5" s="42" t="n">
        <v>46272</v>
      </c>
      <c r="B5" s="7" t="s">
        <v>56</v>
      </c>
      <c r="C5" s="46" t="n">
        <v>74.9</v>
      </c>
      <c r="D5" s="47"/>
      <c r="E5" s="47" t="n">
        <v>4</v>
      </c>
      <c r="F5" s="47" t="n">
        <v>4</v>
      </c>
      <c r="G5" s="47" t="n">
        <v>2</v>
      </c>
      <c r="H5" s="47" t="n">
        <v>4</v>
      </c>
      <c r="I5" s="47" t="n">
        <v>4</v>
      </c>
      <c r="J5" s="48" t="n">
        <v>6500</v>
      </c>
      <c r="K5" s="49"/>
      <c r="L5" s="49" t="s">
        <v>70</v>
      </c>
      <c r="M5" s="50" t="n">
        <f aca="false">IF(A5="","",DATE(YEAR(A5),MONTH(A5),1))</f>
        <v>46266</v>
      </c>
      <c r="N5" s="51" t="str">
        <f aca="false">IF(AND(B5=SelClient,M5=SelMonth,K5&lt;&gt;""),MAX(N$1:N4)+1,"")</f>
        <v/>
      </c>
      <c r="O5" s="51" t="str">
        <f aca="false">IFERROR(IF(AND(B5=SelClient,A5&lt;&gt;"",C5&lt;&gt;"",A5&lt;=EOMONTH(SelMonth,0)),COUNTIFS(B:B,B5,C:C,"&lt;&gt;",A:A,"&gt;"&amp;A5,A:A,"&lt;="&amp;EOMONTH(SelMonth,0))+1,""),"")</f>
        <v/>
      </c>
    </row>
    <row r="6" customFormat="false" ht="15" hidden="false" customHeight="false" outlineLevel="0" collapsed="false">
      <c r="A6" s="42" t="n">
        <v>46279</v>
      </c>
      <c r="B6" s="7" t="s">
        <v>20</v>
      </c>
      <c r="C6" s="46" t="n">
        <v>70.6</v>
      </c>
      <c r="D6" s="47" t="n">
        <v>83</v>
      </c>
      <c r="E6" s="47" t="n">
        <v>4</v>
      </c>
      <c r="F6" s="47" t="n">
        <v>3</v>
      </c>
      <c r="G6" s="47" t="n">
        <v>3</v>
      </c>
      <c r="H6" s="47" t="n">
        <v>4</v>
      </c>
      <c r="I6" s="47" t="n">
        <v>3</v>
      </c>
      <c r="J6" s="48" t="n">
        <v>8300</v>
      </c>
      <c r="K6" s="49"/>
      <c r="L6" s="49" t="s">
        <v>71</v>
      </c>
      <c r="M6" s="50" t="n">
        <f aca="false">IF(A6="","",DATE(YEAR(A6),MONTH(A6),1))</f>
        <v>46266</v>
      </c>
      <c r="N6" s="51" t="str">
        <f aca="false">IF(AND(B6=SelClient,M6=SelMonth,K6&lt;&gt;""),MAX(N$1:N5)+1,"")</f>
        <v/>
      </c>
      <c r="O6" s="51" t="n">
        <f aca="false">IFERROR(IF(AND(B6=SelClient,A6&lt;&gt;"",C6&lt;&gt;"",A6&lt;=EOMONTH(SelMonth,0)),COUNTIFS(B:B,B6,C:C,"&lt;&gt;",A:A,"&gt;"&amp;A6,A:A,"&lt;="&amp;EOMONTH(SelMonth,0))+1,""),"")</f>
        <v>7</v>
      </c>
    </row>
    <row r="7" customFormat="false" ht="15" hidden="false" customHeight="false" outlineLevel="0" collapsed="false">
      <c r="A7" s="42" t="n">
        <v>46279</v>
      </c>
      <c r="B7" s="7" t="s">
        <v>56</v>
      </c>
      <c r="C7" s="46" t="n">
        <v>75.1</v>
      </c>
      <c r="D7" s="47"/>
      <c r="E7" s="47" t="n">
        <v>3</v>
      </c>
      <c r="F7" s="47" t="n">
        <v>4</v>
      </c>
      <c r="G7" s="47" t="n">
        <v>3</v>
      </c>
      <c r="H7" s="47" t="n">
        <v>3</v>
      </c>
      <c r="I7" s="47" t="n">
        <v>3</v>
      </c>
      <c r="J7" s="48" t="n">
        <v>6100</v>
      </c>
      <c r="K7" s="49"/>
      <c r="L7" s="49" t="s">
        <v>72</v>
      </c>
      <c r="M7" s="50" t="n">
        <f aca="false">IF(A7="","",DATE(YEAR(A7),MONTH(A7),1))</f>
        <v>46266</v>
      </c>
      <c r="N7" s="51" t="str">
        <f aca="false">IF(AND(B7=SelClient,M7=SelMonth,K7&lt;&gt;""),MAX(N$1:N6)+1,"")</f>
        <v/>
      </c>
      <c r="O7" s="51" t="str">
        <f aca="false">IFERROR(IF(AND(B7=SelClient,A7&lt;&gt;"",C7&lt;&gt;"",A7&lt;=EOMONTH(SelMonth,0)),COUNTIFS(B:B,B7,C:C,"&lt;&gt;",A:A,"&gt;"&amp;A7,A:A,"&lt;="&amp;EOMONTH(SelMonth,0))+1,""),"")</f>
        <v/>
      </c>
    </row>
    <row r="8" customFormat="false" ht="15" hidden="false" customHeight="false" outlineLevel="0" collapsed="false">
      <c r="A8" s="42" t="n">
        <v>46286</v>
      </c>
      <c r="B8" s="7" t="s">
        <v>20</v>
      </c>
      <c r="C8" s="46" t="n">
        <v>70.4</v>
      </c>
      <c r="D8" s="47"/>
      <c r="E8" s="47" t="n">
        <v>3</v>
      </c>
      <c r="F8" s="47" t="n">
        <v>4</v>
      </c>
      <c r="G8" s="47" t="n">
        <v>3</v>
      </c>
      <c r="H8" s="47" t="n">
        <v>4</v>
      </c>
      <c r="I8" s="47" t="n">
        <v>4</v>
      </c>
      <c r="J8" s="48" t="n">
        <v>8600</v>
      </c>
      <c r="K8" s="49" t="s">
        <v>73</v>
      </c>
      <c r="L8" s="49"/>
      <c r="M8" s="50" t="n">
        <f aca="false">IF(A8="","",DATE(YEAR(A8),MONTH(A8),1))</f>
        <v>46266</v>
      </c>
      <c r="N8" s="51" t="str">
        <f aca="false">IF(AND(B8=SelClient,M8=SelMonth,K8&lt;&gt;""),MAX(N$1:N7)+1,"")</f>
        <v/>
      </c>
      <c r="O8" s="51" t="n">
        <f aca="false">IFERROR(IF(AND(B8=SelClient,A8&lt;&gt;"",C8&lt;&gt;"",A8&lt;=EOMONTH(SelMonth,0)),COUNTIFS(B:B,B8,C:C,"&lt;&gt;",A:A,"&gt;"&amp;A8,A:A,"&lt;="&amp;EOMONTH(SelMonth,0))+1,""),"")</f>
        <v>6</v>
      </c>
    </row>
    <row r="9" customFormat="false" ht="15" hidden="false" customHeight="false" outlineLevel="0" collapsed="false">
      <c r="A9" s="42" t="n">
        <v>46286</v>
      </c>
      <c r="B9" s="7" t="s">
        <v>56</v>
      </c>
      <c r="C9" s="46" t="n">
        <v>75.4</v>
      </c>
      <c r="D9" s="47"/>
      <c r="E9" s="47" t="n">
        <v>4</v>
      </c>
      <c r="F9" s="47" t="n">
        <v>3</v>
      </c>
      <c r="G9" s="47" t="n">
        <v>3</v>
      </c>
      <c r="H9" s="47" t="n">
        <v>4</v>
      </c>
      <c r="I9" s="47" t="n">
        <v>4</v>
      </c>
      <c r="J9" s="48" t="n">
        <v>6800</v>
      </c>
      <c r="K9" s="49" t="s">
        <v>74</v>
      </c>
      <c r="L9" s="49"/>
      <c r="M9" s="50" t="n">
        <f aca="false">IF(A9="","",DATE(YEAR(A9),MONTH(A9),1))</f>
        <v>46266</v>
      </c>
      <c r="N9" s="51" t="str">
        <f aca="false">IF(AND(B9=SelClient,M9=SelMonth,K9&lt;&gt;""),MAX(N$1:N8)+1,"")</f>
        <v/>
      </c>
      <c r="O9" s="51" t="str">
        <f aca="false">IFERROR(IF(AND(B9=SelClient,A9&lt;&gt;"",C9&lt;&gt;"",A9&lt;=EOMONTH(SelMonth,0)),COUNTIFS(B:B,B9,C:C,"&lt;&gt;",A:A,"&gt;"&amp;A9,A:A,"&lt;="&amp;EOMONTH(SelMonth,0))+1,""),"")</f>
        <v/>
      </c>
    </row>
    <row r="10" customFormat="false" ht="15" hidden="false" customHeight="false" outlineLevel="0" collapsed="false">
      <c r="A10" s="42" t="n">
        <v>46293</v>
      </c>
      <c r="B10" s="7" t="s">
        <v>20</v>
      </c>
      <c r="C10" s="46" t="n">
        <v>70.1</v>
      </c>
      <c r="D10" s="47" t="n">
        <v>82</v>
      </c>
      <c r="E10" s="47" t="n">
        <v>4</v>
      </c>
      <c r="F10" s="47" t="n">
        <v>4</v>
      </c>
      <c r="G10" s="47" t="n">
        <v>3</v>
      </c>
      <c r="H10" s="47" t="n">
        <v>4</v>
      </c>
      <c r="I10" s="47" t="n">
        <v>3</v>
      </c>
      <c r="J10" s="48" t="n">
        <v>8800</v>
      </c>
      <c r="K10" s="49"/>
      <c r="L10" s="49" t="s">
        <v>75</v>
      </c>
      <c r="M10" s="50" t="n">
        <f aca="false">IF(A10="","",DATE(YEAR(A10),MONTH(A10),1))</f>
        <v>46266</v>
      </c>
      <c r="N10" s="51" t="str">
        <f aca="false">IF(AND(B10=SelClient,M10=SelMonth,K10&lt;&gt;""),MAX(N$1:N9)+1,"")</f>
        <v/>
      </c>
      <c r="O10" s="51" t="n">
        <f aca="false">IFERROR(IF(AND(B10=SelClient,A10&lt;&gt;"",C10&lt;&gt;"",A10&lt;=EOMONTH(SelMonth,0)),COUNTIFS(B:B,B10,C:C,"&lt;&gt;",A:A,"&gt;"&amp;A10,A:A,"&lt;="&amp;EOMONTH(SelMonth,0))+1,""),"")</f>
        <v>5</v>
      </c>
    </row>
    <row r="11" customFormat="false" ht="15" hidden="false" customHeight="false" outlineLevel="0" collapsed="false">
      <c r="A11" s="42" t="n">
        <v>46293</v>
      </c>
      <c r="B11" s="7" t="s">
        <v>56</v>
      </c>
      <c r="C11" s="46" t="n">
        <v>75.5</v>
      </c>
      <c r="D11" s="47"/>
      <c r="E11" s="47" t="n">
        <v>4</v>
      </c>
      <c r="F11" s="47" t="n">
        <v>4</v>
      </c>
      <c r="G11" s="47" t="n">
        <v>2</v>
      </c>
      <c r="H11" s="47" t="n">
        <v>4</v>
      </c>
      <c r="I11" s="47" t="n">
        <v>4</v>
      </c>
      <c r="J11" s="48" t="n">
        <v>7000</v>
      </c>
      <c r="K11" s="49"/>
      <c r="L11" s="49"/>
      <c r="M11" s="50" t="n">
        <f aca="false">IF(A11="","",DATE(YEAR(A11),MONTH(A11),1))</f>
        <v>46266</v>
      </c>
      <c r="N11" s="51" t="str">
        <f aca="false">IF(AND(B11=SelClient,M11=SelMonth,K11&lt;&gt;""),MAX(N$1:N10)+1,"")</f>
        <v/>
      </c>
      <c r="O11" s="51" t="str">
        <f aca="false">IFERROR(IF(AND(B11=SelClient,A11&lt;&gt;"",C11&lt;&gt;"",A11&lt;=EOMONTH(SelMonth,0)),COUNTIFS(B:B,B11,C:C,"&lt;&gt;",A:A,"&gt;"&amp;A11,A:A,"&lt;="&amp;EOMONTH(SelMonth,0))+1,""),"")</f>
        <v/>
      </c>
    </row>
    <row r="12" customFormat="false" ht="15" hidden="false" customHeight="false" outlineLevel="0" collapsed="false">
      <c r="A12" s="42" t="n">
        <v>46300</v>
      </c>
      <c r="B12" s="7" t="s">
        <v>20</v>
      </c>
      <c r="C12" s="46" t="n">
        <v>69.8</v>
      </c>
      <c r="D12" s="47"/>
      <c r="E12" s="47" t="n">
        <v>4</v>
      </c>
      <c r="F12" s="47" t="n">
        <v>4</v>
      </c>
      <c r="G12" s="47" t="n">
        <v>3</v>
      </c>
      <c r="H12" s="47" t="n">
        <v>4</v>
      </c>
      <c r="I12" s="47" t="n">
        <v>4</v>
      </c>
      <c r="J12" s="48" t="n">
        <v>9000</v>
      </c>
      <c r="K12" s="49"/>
      <c r="L12" s="49"/>
      <c r="M12" s="50" t="n">
        <f aca="false">IF(A12="","",DATE(YEAR(A12),MONTH(A12),1))</f>
        <v>46296</v>
      </c>
      <c r="N12" s="51" t="str">
        <f aca="false">IF(AND(B12=SelClient,M12=SelMonth,K12&lt;&gt;""),MAX(N$1:N11)+1,"")</f>
        <v/>
      </c>
      <c r="O12" s="51" t="n">
        <f aca="false">IFERROR(IF(AND(B12=SelClient,A12&lt;&gt;"",C12&lt;&gt;"",A12&lt;=EOMONTH(SelMonth,0)),COUNTIFS(B:B,B12,C:C,"&lt;&gt;",A:A,"&gt;"&amp;A12,A:A,"&lt;="&amp;EOMONTH(SelMonth,0))+1,""),"")</f>
        <v>4</v>
      </c>
    </row>
    <row r="13" customFormat="false" ht="15" hidden="false" customHeight="false" outlineLevel="0" collapsed="false">
      <c r="A13" s="42" t="n">
        <v>46300</v>
      </c>
      <c r="B13" s="7" t="s">
        <v>56</v>
      </c>
      <c r="C13" s="46" t="n">
        <v>75.9</v>
      </c>
      <c r="D13" s="47"/>
      <c r="E13" s="47" t="n">
        <v>4</v>
      </c>
      <c r="F13" s="47" t="n">
        <v>4</v>
      </c>
      <c r="G13" s="47" t="n">
        <v>2</v>
      </c>
      <c r="H13" s="47" t="n">
        <v>5</v>
      </c>
      <c r="I13" s="47" t="n">
        <v>4</v>
      </c>
      <c r="J13" s="48" t="n">
        <v>6900</v>
      </c>
      <c r="K13" s="49" t="s">
        <v>76</v>
      </c>
      <c r="L13" s="49"/>
      <c r="M13" s="50" t="n">
        <f aca="false">IF(A13="","",DATE(YEAR(A13),MONTH(A13),1))</f>
        <v>46296</v>
      </c>
      <c r="N13" s="51" t="str">
        <f aca="false">IF(AND(B13=SelClient,M13=SelMonth,K13&lt;&gt;""),MAX(N$1:N12)+1,"")</f>
        <v/>
      </c>
      <c r="O13" s="51" t="str">
        <f aca="false">IFERROR(IF(AND(B13=SelClient,A13&lt;&gt;"",C13&lt;&gt;"",A13&lt;=EOMONTH(SelMonth,0)),COUNTIFS(B:B,B13,C:C,"&lt;&gt;",A:A,"&gt;"&amp;A13,A:A,"&lt;="&amp;EOMONTH(SelMonth,0))+1,""),"")</f>
        <v/>
      </c>
    </row>
    <row r="14" customFormat="false" ht="15" hidden="false" customHeight="false" outlineLevel="0" collapsed="false">
      <c r="A14" s="42" t="n">
        <v>46307</v>
      </c>
      <c r="B14" s="7" t="s">
        <v>20</v>
      </c>
      <c r="C14" s="46" t="n">
        <v>69.7</v>
      </c>
      <c r="D14" s="47" t="n">
        <v>81</v>
      </c>
      <c r="E14" s="47" t="n">
        <v>4</v>
      </c>
      <c r="F14" s="47" t="n">
        <v>4</v>
      </c>
      <c r="G14" s="47" t="n">
        <v>2</v>
      </c>
      <c r="H14" s="47" t="n">
        <v>5</v>
      </c>
      <c r="I14" s="47" t="n">
        <v>3</v>
      </c>
      <c r="J14" s="48" t="n">
        <v>9100</v>
      </c>
      <c r="K14" s="49" t="s">
        <v>77</v>
      </c>
      <c r="L14" s="49"/>
      <c r="M14" s="50" t="n">
        <f aca="false">IF(A14="","",DATE(YEAR(A14),MONTH(A14),1))</f>
        <v>46296</v>
      </c>
      <c r="N14" s="51" t="n">
        <f aca="false">IF(AND(B14=SelClient,M14=SelMonth,K14&lt;&gt;""),MAX(N$1:N13)+1,"")</f>
        <v>1</v>
      </c>
      <c r="O14" s="51" t="n">
        <f aca="false">IFERROR(IF(AND(B14=SelClient,A14&lt;&gt;"",C14&lt;&gt;"",A14&lt;=EOMONTH(SelMonth,0)),COUNTIFS(B:B,B14,C:C,"&lt;&gt;",A:A,"&gt;"&amp;A14,A:A,"&lt;="&amp;EOMONTH(SelMonth,0))+1,""),"")</f>
        <v>3</v>
      </c>
    </row>
    <row r="15" customFormat="false" ht="15" hidden="false" customHeight="false" outlineLevel="0" collapsed="false">
      <c r="A15" s="42" t="n">
        <v>46307</v>
      </c>
      <c r="B15" s="7" t="s">
        <v>56</v>
      </c>
      <c r="C15" s="46" t="n">
        <v>76</v>
      </c>
      <c r="D15" s="47"/>
      <c r="E15" s="47" t="n">
        <v>3</v>
      </c>
      <c r="F15" s="47" t="n">
        <v>4</v>
      </c>
      <c r="G15" s="47" t="n">
        <v>3</v>
      </c>
      <c r="H15" s="47" t="n">
        <v>4</v>
      </c>
      <c r="I15" s="47" t="n">
        <v>4</v>
      </c>
      <c r="J15" s="48" t="n">
        <v>7200</v>
      </c>
      <c r="K15" s="49"/>
      <c r="L15" s="49" t="s">
        <v>78</v>
      </c>
      <c r="M15" s="50" t="n">
        <f aca="false">IF(A15="","",DATE(YEAR(A15),MONTH(A15),1))</f>
        <v>46296</v>
      </c>
      <c r="N15" s="51" t="str">
        <f aca="false">IF(AND(B15=SelClient,M15=SelMonth,K15&lt;&gt;""),MAX(N$1:N14)+1,"")</f>
        <v/>
      </c>
      <c r="O15" s="51" t="str">
        <f aca="false">IFERROR(IF(AND(B15=SelClient,A15&lt;&gt;"",C15&lt;&gt;"",A15&lt;=EOMONTH(SelMonth,0)),COUNTIFS(B:B,B15,C:C,"&lt;&gt;",A:A,"&gt;"&amp;A15,A:A,"&lt;="&amp;EOMONTH(SelMonth,0))+1,""),"")</f>
        <v/>
      </c>
    </row>
    <row r="16" customFormat="false" ht="15" hidden="false" customHeight="false" outlineLevel="0" collapsed="false">
      <c r="A16" s="42" t="n">
        <v>46314</v>
      </c>
      <c r="B16" s="7" t="s">
        <v>20</v>
      </c>
      <c r="C16" s="46" t="n">
        <v>69.2</v>
      </c>
      <c r="D16" s="47"/>
      <c r="E16" s="47" t="n">
        <v>3</v>
      </c>
      <c r="F16" s="47" t="n">
        <v>4</v>
      </c>
      <c r="G16" s="47" t="n">
        <v>3</v>
      </c>
      <c r="H16" s="47" t="n">
        <v>4</v>
      </c>
      <c r="I16" s="47" t="n">
        <v>4</v>
      </c>
      <c r="J16" s="48" t="n">
        <v>9800</v>
      </c>
      <c r="K16" s="49" t="s">
        <v>79</v>
      </c>
      <c r="L16" s="49" t="s">
        <v>80</v>
      </c>
      <c r="M16" s="50" t="n">
        <f aca="false">IF(A16="","",DATE(YEAR(A16),MONTH(A16),1))</f>
        <v>46296</v>
      </c>
      <c r="N16" s="51" t="n">
        <f aca="false">IF(AND(B16=SelClient,M16=SelMonth,K16&lt;&gt;""),MAX(N$1:N15)+1,"")</f>
        <v>2</v>
      </c>
      <c r="O16" s="51" t="n">
        <f aca="false">IFERROR(IF(AND(B16=SelClient,A16&lt;&gt;"",C16&lt;&gt;"",A16&lt;=EOMONTH(SelMonth,0)),COUNTIFS(B:B,B16,C:C,"&lt;&gt;",A:A,"&gt;"&amp;A16,A:A,"&lt;="&amp;EOMONTH(SelMonth,0))+1,""),"")</f>
        <v>2</v>
      </c>
    </row>
    <row r="17" customFormat="false" ht="15" hidden="false" customHeight="false" outlineLevel="0" collapsed="false">
      <c r="A17" s="42" t="n">
        <v>46314</v>
      </c>
      <c r="B17" s="7" t="s">
        <v>56</v>
      </c>
      <c r="C17" s="46" t="n">
        <v>76.3</v>
      </c>
      <c r="D17" s="47"/>
      <c r="E17" s="47" t="n">
        <v>4</v>
      </c>
      <c r="F17" s="47" t="n">
        <v>5</v>
      </c>
      <c r="G17" s="47" t="n">
        <v>2</v>
      </c>
      <c r="H17" s="47" t="n">
        <v>4</v>
      </c>
      <c r="I17" s="47" t="n">
        <v>4</v>
      </c>
      <c r="J17" s="48" t="n">
        <v>7400</v>
      </c>
      <c r="K17" s="49"/>
      <c r="L17" s="49"/>
      <c r="M17" s="50" t="n">
        <f aca="false">IF(A17="","",DATE(YEAR(A17),MONTH(A17),1))</f>
        <v>46296</v>
      </c>
      <c r="N17" s="51" t="str">
        <f aca="false">IF(AND(B17=SelClient,M17=SelMonth,K17&lt;&gt;""),MAX(N$1:N16)+1,"")</f>
        <v/>
      </c>
      <c r="O17" s="51" t="str">
        <f aca="false">IFERROR(IF(AND(B17=SelClient,A17&lt;&gt;"",C17&lt;&gt;"",A17&lt;=EOMONTH(SelMonth,0)),COUNTIFS(B:B,B17,C:C,"&lt;&gt;",A:A,"&gt;"&amp;A17,A:A,"&lt;="&amp;EOMONTH(SelMonth,0))+1,""),"")</f>
        <v/>
      </c>
    </row>
    <row r="18" customFormat="false" ht="15" hidden="false" customHeight="false" outlineLevel="0" collapsed="false">
      <c r="A18" s="42" t="n">
        <v>46321</v>
      </c>
      <c r="B18" s="7" t="s">
        <v>20</v>
      </c>
      <c r="C18" s="46" t="n">
        <v>68.9</v>
      </c>
      <c r="D18" s="47" t="n">
        <v>80</v>
      </c>
      <c r="E18" s="47" t="n">
        <v>4</v>
      </c>
      <c r="F18" s="47" t="n">
        <v>5</v>
      </c>
      <c r="G18" s="47" t="n">
        <v>2</v>
      </c>
      <c r="H18" s="47" t="n">
        <v>5</v>
      </c>
      <c r="I18" s="47" t="n">
        <v>3</v>
      </c>
      <c r="J18" s="48" t="n">
        <v>9100</v>
      </c>
      <c r="K18" s="49" t="s">
        <v>81</v>
      </c>
      <c r="L18" s="49"/>
      <c r="M18" s="50" t="n">
        <f aca="false">IF(A18="","",DATE(YEAR(A18),MONTH(A18),1))</f>
        <v>46296</v>
      </c>
      <c r="N18" s="51" t="n">
        <f aca="false">IF(AND(B18=SelClient,M18=SelMonth,K18&lt;&gt;""),MAX(N$1:N17)+1,"")</f>
        <v>3</v>
      </c>
      <c r="O18" s="51" t="n">
        <f aca="false">IFERROR(IF(AND(B18=SelClient,A18&lt;&gt;"",C18&lt;&gt;"",A18&lt;=EOMONTH(SelMonth,0)),COUNTIFS(B:B,B18,C:C,"&lt;&gt;",A:A,"&gt;"&amp;A18,A:A,"&lt;="&amp;EOMONTH(SelMonth,0))+1,""),"")</f>
        <v>1</v>
      </c>
    </row>
    <row r="19" customFormat="false" ht="15" hidden="false" customHeight="false" outlineLevel="0" collapsed="false">
      <c r="A19" s="42" t="n">
        <v>46321</v>
      </c>
      <c r="B19" s="7" t="s">
        <v>56</v>
      </c>
      <c r="C19" s="46" t="n">
        <v>76.6</v>
      </c>
      <c r="D19" s="47"/>
      <c r="E19" s="47" t="n">
        <v>4</v>
      </c>
      <c r="F19" s="47" t="n">
        <v>4</v>
      </c>
      <c r="G19" s="47" t="n">
        <v>2</v>
      </c>
      <c r="H19" s="47" t="n">
        <v>5</v>
      </c>
      <c r="I19" s="47" t="n">
        <v>4</v>
      </c>
      <c r="J19" s="48" t="n">
        <v>7100</v>
      </c>
      <c r="K19" s="49" t="s">
        <v>82</v>
      </c>
      <c r="L19" s="49"/>
      <c r="M19" s="50" t="n">
        <f aca="false">IF(A19="","",DATE(YEAR(A19),MONTH(A19),1))</f>
        <v>46296</v>
      </c>
      <c r="N19" s="51" t="str">
        <f aca="false">IF(AND(B19=SelClient,M19=SelMonth,K19&lt;&gt;""),MAX(N$1:N18)+1,"")</f>
        <v/>
      </c>
      <c r="O19" s="51" t="str">
        <f aca="false">IFERROR(IF(AND(B19=SelClient,A19&lt;&gt;"",C19&lt;&gt;"",A19&lt;=EOMONTH(SelMonth,0)),COUNTIFS(B:B,B19,C:C,"&lt;&gt;",A:A,"&gt;"&amp;A19,A:A,"&lt;="&amp;EOMONTH(SelMonth,0))+1,""),"")</f>
        <v/>
      </c>
    </row>
    <row r="20" customFormat="false" ht="15" hidden="false" customHeight="false" outlineLevel="0" collapsed="false">
      <c r="A20" s="42"/>
      <c r="B20" s="7"/>
      <c r="C20" s="46"/>
      <c r="D20" s="47"/>
      <c r="E20" s="47"/>
      <c r="F20" s="47"/>
      <c r="G20" s="47"/>
      <c r="H20" s="47"/>
      <c r="I20" s="47"/>
      <c r="J20" s="48"/>
      <c r="K20" s="49"/>
      <c r="L20" s="49"/>
      <c r="M20" s="50" t="str">
        <f aca="false">IF(A20="","",DATE(YEAR(A20),MONTH(A20),1))</f>
        <v/>
      </c>
      <c r="N20" s="51" t="str">
        <f aca="false">IF(AND(B20=SelClient,M20=SelMonth,K20&lt;&gt;""),MAX(N$1:N19)+1,"")</f>
        <v/>
      </c>
      <c r="O20" s="51" t="str">
        <f aca="false">IFERROR(IF(AND(B20=SelClient,A20&lt;&gt;"",C20&lt;&gt;"",A20&lt;=EOMONTH(SelMonth,0)),COUNTIFS(B:B,B20,C:C,"&lt;&gt;",A:A,"&gt;"&amp;A20,A:A,"&lt;="&amp;EOMONTH(SelMonth,0))+1,""),"")</f>
        <v/>
      </c>
    </row>
    <row r="21" customFormat="false" ht="15" hidden="false" customHeight="false" outlineLevel="0" collapsed="false">
      <c r="A21" s="42"/>
      <c r="B21" s="7"/>
      <c r="C21" s="46"/>
      <c r="D21" s="47"/>
      <c r="E21" s="47"/>
      <c r="F21" s="47"/>
      <c r="G21" s="47"/>
      <c r="H21" s="47"/>
      <c r="I21" s="47"/>
      <c r="J21" s="48"/>
      <c r="K21" s="49"/>
      <c r="L21" s="49"/>
      <c r="M21" s="50" t="str">
        <f aca="false">IF(A21="","",DATE(YEAR(A21),MONTH(A21),1))</f>
        <v/>
      </c>
      <c r="N21" s="51" t="str">
        <f aca="false">IF(AND(B21=SelClient,M21=SelMonth,K21&lt;&gt;""),MAX(N$1:N20)+1,"")</f>
        <v/>
      </c>
      <c r="O21" s="51" t="str">
        <f aca="false">IFERROR(IF(AND(B21=SelClient,A21&lt;&gt;"",C21&lt;&gt;"",A21&lt;=EOMONTH(SelMonth,0)),COUNTIFS(B:B,B21,C:C,"&lt;&gt;",A:A,"&gt;"&amp;A21,A:A,"&lt;="&amp;EOMONTH(SelMonth,0))+1,""),"")</f>
        <v/>
      </c>
    </row>
    <row r="22" customFormat="false" ht="15" hidden="false" customHeight="false" outlineLevel="0" collapsed="false">
      <c r="A22" s="42"/>
      <c r="B22" s="7"/>
      <c r="C22" s="46"/>
      <c r="D22" s="47"/>
      <c r="E22" s="47"/>
      <c r="F22" s="47"/>
      <c r="G22" s="47"/>
      <c r="H22" s="47"/>
      <c r="I22" s="47"/>
      <c r="J22" s="48"/>
      <c r="K22" s="49"/>
      <c r="L22" s="49"/>
      <c r="M22" s="50" t="str">
        <f aca="false">IF(A22="","",DATE(YEAR(A22),MONTH(A22),1))</f>
        <v/>
      </c>
      <c r="N22" s="51" t="str">
        <f aca="false">IF(AND(B22=SelClient,M22=SelMonth,K22&lt;&gt;""),MAX(N$1:N21)+1,"")</f>
        <v/>
      </c>
      <c r="O22" s="51" t="str">
        <f aca="false">IFERROR(IF(AND(B22=SelClient,A22&lt;&gt;"",C22&lt;&gt;"",A22&lt;=EOMONTH(SelMonth,0)),COUNTIFS(B:B,B22,C:C,"&lt;&gt;",A:A,"&gt;"&amp;A22,A:A,"&lt;="&amp;EOMONTH(SelMonth,0))+1,""),"")</f>
        <v/>
      </c>
    </row>
    <row r="23" customFormat="false" ht="15" hidden="false" customHeight="false" outlineLevel="0" collapsed="false">
      <c r="A23" s="42"/>
      <c r="B23" s="7"/>
      <c r="C23" s="46"/>
      <c r="D23" s="47"/>
      <c r="E23" s="47"/>
      <c r="F23" s="47"/>
      <c r="G23" s="47"/>
      <c r="H23" s="47"/>
      <c r="I23" s="47"/>
      <c r="J23" s="48"/>
      <c r="K23" s="49"/>
      <c r="L23" s="49"/>
      <c r="M23" s="50" t="str">
        <f aca="false">IF(A23="","",DATE(YEAR(A23),MONTH(A23),1))</f>
        <v/>
      </c>
      <c r="N23" s="51" t="str">
        <f aca="false">IF(AND(B23=SelClient,M23=SelMonth,K23&lt;&gt;""),MAX(N$1:N22)+1,"")</f>
        <v/>
      </c>
      <c r="O23" s="51" t="str">
        <f aca="false">IFERROR(IF(AND(B23=SelClient,A23&lt;&gt;"",C23&lt;&gt;"",A23&lt;=EOMONTH(SelMonth,0)),COUNTIFS(B:B,B23,C:C,"&lt;&gt;",A:A,"&gt;"&amp;A23,A:A,"&lt;="&amp;EOMONTH(SelMonth,0))+1,""),"")</f>
        <v/>
      </c>
    </row>
    <row r="24" customFormat="false" ht="15" hidden="false" customHeight="false" outlineLevel="0" collapsed="false">
      <c r="A24" s="42"/>
      <c r="B24" s="7"/>
      <c r="C24" s="46"/>
      <c r="D24" s="47"/>
      <c r="E24" s="47"/>
      <c r="F24" s="47"/>
      <c r="G24" s="47"/>
      <c r="H24" s="47"/>
      <c r="I24" s="47"/>
      <c r="J24" s="48"/>
      <c r="K24" s="49"/>
      <c r="L24" s="49"/>
      <c r="M24" s="50" t="str">
        <f aca="false">IF(A24="","",DATE(YEAR(A24),MONTH(A24),1))</f>
        <v/>
      </c>
      <c r="N24" s="51" t="str">
        <f aca="false">IF(AND(B24=SelClient,M24=SelMonth,K24&lt;&gt;""),MAX(N$1:N23)+1,"")</f>
        <v/>
      </c>
      <c r="O24" s="51" t="str">
        <f aca="false">IFERROR(IF(AND(B24=SelClient,A24&lt;&gt;"",C24&lt;&gt;"",A24&lt;=EOMONTH(SelMonth,0)),COUNTIFS(B:B,B24,C:C,"&lt;&gt;",A:A,"&gt;"&amp;A24,A:A,"&lt;="&amp;EOMONTH(SelMonth,0))+1,""),"")</f>
        <v/>
      </c>
    </row>
    <row r="25" customFormat="false" ht="15" hidden="false" customHeight="false" outlineLevel="0" collapsed="false">
      <c r="A25" s="42"/>
      <c r="B25" s="7"/>
      <c r="C25" s="46"/>
      <c r="D25" s="47"/>
      <c r="E25" s="47"/>
      <c r="F25" s="47"/>
      <c r="G25" s="47"/>
      <c r="H25" s="47"/>
      <c r="I25" s="47"/>
      <c r="J25" s="48"/>
      <c r="K25" s="49"/>
      <c r="L25" s="49"/>
      <c r="M25" s="50" t="str">
        <f aca="false">IF(A25="","",DATE(YEAR(A25),MONTH(A25),1))</f>
        <v/>
      </c>
      <c r="N25" s="51" t="str">
        <f aca="false">IF(AND(B25=SelClient,M25=SelMonth,K25&lt;&gt;""),MAX(N$1:N24)+1,"")</f>
        <v/>
      </c>
      <c r="O25" s="51" t="str">
        <f aca="false">IFERROR(IF(AND(B25=SelClient,A25&lt;&gt;"",C25&lt;&gt;"",A25&lt;=EOMONTH(SelMonth,0)),COUNTIFS(B:B,B25,C:C,"&lt;&gt;",A:A,"&gt;"&amp;A25,A:A,"&lt;="&amp;EOMONTH(SelMonth,0))+1,""),"")</f>
        <v/>
      </c>
    </row>
    <row r="26" customFormat="false" ht="15" hidden="false" customHeight="false" outlineLevel="0" collapsed="false">
      <c r="A26" s="42"/>
      <c r="B26" s="7"/>
      <c r="C26" s="46"/>
      <c r="D26" s="47"/>
      <c r="E26" s="47"/>
      <c r="F26" s="47"/>
      <c r="G26" s="47"/>
      <c r="H26" s="47"/>
      <c r="I26" s="47"/>
      <c r="J26" s="48"/>
      <c r="K26" s="49"/>
      <c r="L26" s="49"/>
      <c r="M26" s="50" t="str">
        <f aca="false">IF(A26="","",DATE(YEAR(A26),MONTH(A26),1))</f>
        <v/>
      </c>
      <c r="N26" s="51" t="str">
        <f aca="false">IF(AND(B26=SelClient,M26=SelMonth,K26&lt;&gt;""),MAX(N$1:N25)+1,"")</f>
        <v/>
      </c>
      <c r="O26" s="51" t="str">
        <f aca="false">IFERROR(IF(AND(B26=SelClient,A26&lt;&gt;"",C26&lt;&gt;"",A26&lt;=EOMONTH(SelMonth,0)),COUNTIFS(B:B,B26,C:C,"&lt;&gt;",A:A,"&gt;"&amp;A26,A:A,"&lt;="&amp;EOMONTH(SelMonth,0))+1,""),"")</f>
        <v/>
      </c>
    </row>
    <row r="27" customFormat="false" ht="15" hidden="false" customHeight="false" outlineLevel="0" collapsed="false">
      <c r="A27" s="42"/>
      <c r="B27" s="7"/>
      <c r="C27" s="46"/>
      <c r="D27" s="47"/>
      <c r="E27" s="47"/>
      <c r="F27" s="47"/>
      <c r="G27" s="47"/>
      <c r="H27" s="47"/>
      <c r="I27" s="47"/>
      <c r="J27" s="48"/>
      <c r="K27" s="49"/>
      <c r="L27" s="49"/>
      <c r="M27" s="50" t="str">
        <f aca="false">IF(A27="","",DATE(YEAR(A27),MONTH(A27),1))</f>
        <v/>
      </c>
      <c r="N27" s="51" t="str">
        <f aca="false">IF(AND(B27=SelClient,M27=SelMonth,K27&lt;&gt;""),MAX(N$1:N26)+1,"")</f>
        <v/>
      </c>
      <c r="O27" s="51" t="str">
        <f aca="false">IFERROR(IF(AND(B27=SelClient,A27&lt;&gt;"",C27&lt;&gt;"",A27&lt;=EOMONTH(SelMonth,0)),COUNTIFS(B:B,B27,C:C,"&lt;&gt;",A:A,"&gt;"&amp;A27,A:A,"&lt;="&amp;EOMONTH(SelMonth,0))+1,""),"")</f>
        <v/>
      </c>
    </row>
    <row r="28" customFormat="false" ht="15" hidden="false" customHeight="false" outlineLevel="0" collapsed="false">
      <c r="A28" s="42"/>
      <c r="B28" s="7"/>
      <c r="C28" s="46"/>
      <c r="D28" s="47"/>
      <c r="E28" s="47"/>
      <c r="F28" s="47"/>
      <c r="G28" s="47"/>
      <c r="H28" s="47"/>
      <c r="I28" s="47"/>
      <c r="J28" s="48"/>
      <c r="K28" s="49"/>
      <c r="L28" s="49"/>
      <c r="M28" s="50" t="str">
        <f aca="false">IF(A28="","",DATE(YEAR(A28),MONTH(A28),1))</f>
        <v/>
      </c>
      <c r="N28" s="51" t="str">
        <f aca="false">IF(AND(B28=SelClient,M28=SelMonth,K28&lt;&gt;""),MAX(N$1:N27)+1,"")</f>
        <v/>
      </c>
      <c r="O28" s="51" t="str">
        <f aca="false">IFERROR(IF(AND(B28=SelClient,A28&lt;&gt;"",C28&lt;&gt;"",A28&lt;=EOMONTH(SelMonth,0)),COUNTIFS(B:B,B28,C:C,"&lt;&gt;",A:A,"&gt;"&amp;A28,A:A,"&lt;="&amp;EOMONTH(SelMonth,0))+1,""),"")</f>
        <v/>
      </c>
    </row>
    <row r="29" customFormat="false" ht="15" hidden="false" customHeight="false" outlineLevel="0" collapsed="false">
      <c r="A29" s="42"/>
      <c r="B29" s="7"/>
      <c r="C29" s="46"/>
      <c r="D29" s="47"/>
      <c r="E29" s="47"/>
      <c r="F29" s="47"/>
      <c r="G29" s="47"/>
      <c r="H29" s="47"/>
      <c r="I29" s="47"/>
      <c r="J29" s="48"/>
      <c r="K29" s="49"/>
      <c r="L29" s="49"/>
      <c r="M29" s="50" t="str">
        <f aca="false">IF(A29="","",DATE(YEAR(A29),MONTH(A29),1))</f>
        <v/>
      </c>
      <c r="N29" s="51" t="str">
        <f aca="false">IF(AND(B29=SelClient,M29=SelMonth,K29&lt;&gt;""),MAX(N$1:N28)+1,"")</f>
        <v/>
      </c>
      <c r="O29" s="51" t="str">
        <f aca="false">IFERROR(IF(AND(B29=SelClient,A29&lt;&gt;"",C29&lt;&gt;"",A29&lt;=EOMONTH(SelMonth,0)),COUNTIFS(B:B,B29,C:C,"&lt;&gt;",A:A,"&gt;"&amp;A29,A:A,"&lt;="&amp;EOMONTH(SelMonth,0))+1,""),"")</f>
        <v/>
      </c>
    </row>
    <row r="30" customFormat="false" ht="15" hidden="false" customHeight="false" outlineLevel="0" collapsed="false">
      <c r="A30" s="42"/>
      <c r="B30" s="7"/>
      <c r="C30" s="46"/>
      <c r="D30" s="47"/>
      <c r="E30" s="47"/>
      <c r="F30" s="47"/>
      <c r="G30" s="47"/>
      <c r="H30" s="47"/>
      <c r="I30" s="47"/>
      <c r="J30" s="48"/>
      <c r="K30" s="49"/>
      <c r="L30" s="49"/>
      <c r="M30" s="50" t="str">
        <f aca="false">IF(A30="","",DATE(YEAR(A30),MONTH(A30),1))</f>
        <v/>
      </c>
      <c r="N30" s="51" t="str">
        <f aca="false">IF(AND(B30=SelClient,M30=SelMonth,K30&lt;&gt;""),MAX(N$1:N29)+1,"")</f>
        <v/>
      </c>
      <c r="O30" s="51" t="str">
        <f aca="false">IFERROR(IF(AND(B30=SelClient,A30&lt;&gt;"",C30&lt;&gt;"",A30&lt;=EOMONTH(SelMonth,0)),COUNTIFS(B:B,B30,C:C,"&lt;&gt;",A:A,"&gt;"&amp;A30,A:A,"&lt;="&amp;EOMONTH(SelMonth,0))+1,""),"")</f>
        <v/>
      </c>
    </row>
    <row r="31" customFormat="false" ht="15" hidden="false" customHeight="false" outlineLevel="0" collapsed="false">
      <c r="A31" s="42"/>
      <c r="B31" s="7"/>
      <c r="C31" s="46"/>
      <c r="D31" s="47"/>
      <c r="E31" s="47"/>
      <c r="F31" s="47"/>
      <c r="G31" s="47"/>
      <c r="H31" s="47"/>
      <c r="I31" s="47"/>
      <c r="J31" s="48"/>
      <c r="K31" s="49"/>
      <c r="L31" s="49"/>
      <c r="M31" s="50" t="str">
        <f aca="false">IF(A31="","",DATE(YEAR(A31),MONTH(A31),1))</f>
        <v/>
      </c>
      <c r="N31" s="51" t="str">
        <f aca="false">IF(AND(B31=SelClient,M31=SelMonth,K31&lt;&gt;""),MAX(N$1:N30)+1,"")</f>
        <v/>
      </c>
      <c r="O31" s="51" t="str">
        <f aca="false">IFERROR(IF(AND(B31=SelClient,A31&lt;&gt;"",C31&lt;&gt;"",A31&lt;=EOMONTH(SelMonth,0)),COUNTIFS(B:B,B31,C:C,"&lt;&gt;",A:A,"&gt;"&amp;A31,A:A,"&lt;="&amp;EOMONTH(SelMonth,0))+1,""),"")</f>
        <v/>
      </c>
    </row>
    <row r="32" customFormat="false" ht="15" hidden="false" customHeight="false" outlineLevel="0" collapsed="false">
      <c r="A32" s="42"/>
      <c r="B32" s="7"/>
      <c r="C32" s="46"/>
      <c r="D32" s="47"/>
      <c r="E32" s="47"/>
      <c r="F32" s="47"/>
      <c r="G32" s="47"/>
      <c r="H32" s="47"/>
      <c r="I32" s="47"/>
      <c r="J32" s="48"/>
      <c r="K32" s="49"/>
      <c r="L32" s="49"/>
      <c r="M32" s="50" t="str">
        <f aca="false">IF(A32="","",DATE(YEAR(A32),MONTH(A32),1))</f>
        <v/>
      </c>
      <c r="N32" s="51" t="str">
        <f aca="false">IF(AND(B32=SelClient,M32=SelMonth,K32&lt;&gt;""),MAX(N$1:N31)+1,"")</f>
        <v/>
      </c>
      <c r="O32" s="51" t="str">
        <f aca="false">IFERROR(IF(AND(B32=SelClient,A32&lt;&gt;"",C32&lt;&gt;"",A32&lt;=EOMONTH(SelMonth,0)),COUNTIFS(B:B,B32,C:C,"&lt;&gt;",A:A,"&gt;"&amp;A32,A:A,"&lt;="&amp;EOMONTH(SelMonth,0))+1,""),"")</f>
        <v/>
      </c>
    </row>
    <row r="33" customFormat="false" ht="15" hidden="false" customHeight="false" outlineLevel="0" collapsed="false">
      <c r="A33" s="42"/>
      <c r="B33" s="7"/>
      <c r="C33" s="46"/>
      <c r="D33" s="47"/>
      <c r="E33" s="47"/>
      <c r="F33" s="47"/>
      <c r="G33" s="47"/>
      <c r="H33" s="47"/>
      <c r="I33" s="47"/>
      <c r="J33" s="48"/>
      <c r="K33" s="49"/>
      <c r="L33" s="49"/>
      <c r="M33" s="50" t="str">
        <f aca="false">IF(A33="","",DATE(YEAR(A33),MONTH(A33),1))</f>
        <v/>
      </c>
      <c r="N33" s="51" t="str">
        <f aca="false">IF(AND(B33=SelClient,M33=SelMonth,K33&lt;&gt;""),MAX(N$1:N32)+1,"")</f>
        <v/>
      </c>
      <c r="O33" s="51" t="str">
        <f aca="false">IFERROR(IF(AND(B33=SelClient,A33&lt;&gt;"",C33&lt;&gt;"",A33&lt;=EOMONTH(SelMonth,0)),COUNTIFS(B:B,B33,C:C,"&lt;&gt;",A:A,"&gt;"&amp;A33,A:A,"&lt;="&amp;EOMONTH(SelMonth,0))+1,""),"")</f>
        <v/>
      </c>
    </row>
    <row r="34" customFormat="false" ht="15" hidden="false" customHeight="false" outlineLevel="0" collapsed="false">
      <c r="A34" s="42"/>
      <c r="B34" s="7"/>
      <c r="C34" s="46"/>
      <c r="D34" s="47"/>
      <c r="E34" s="47"/>
      <c r="F34" s="47"/>
      <c r="G34" s="47"/>
      <c r="H34" s="47"/>
      <c r="I34" s="47"/>
      <c r="J34" s="48"/>
      <c r="K34" s="49"/>
      <c r="L34" s="49"/>
      <c r="M34" s="50" t="str">
        <f aca="false">IF(A34="","",DATE(YEAR(A34),MONTH(A34),1))</f>
        <v/>
      </c>
      <c r="N34" s="51" t="str">
        <f aca="false">IF(AND(B34=SelClient,M34=SelMonth,K34&lt;&gt;""),MAX(N$1:N33)+1,"")</f>
        <v/>
      </c>
      <c r="O34" s="51" t="str">
        <f aca="false">IFERROR(IF(AND(B34=SelClient,A34&lt;&gt;"",C34&lt;&gt;"",A34&lt;=EOMONTH(SelMonth,0)),COUNTIFS(B:B,B34,C:C,"&lt;&gt;",A:A,"&gt;"&amp;A34,A:A,"&lt;="&amp;EOMONTH(SelMonth,0))+1,""),"")</f>
        <v/>
      </c>
    </row>
    <row r="35" customFormat="false" ht="15" hidden="false" customHeight="false" outlineLevel="0" collapsed="false">
      <c r="A35" s="42"/>
      <c r="B35" s="7"/>
      <c r="C35" s="46"/>
      <c r="D35" s="47"/>
      <c r="E35" s="47"/>
      <c r="F35" s="47"/>
      <c r="G35" s="47"/>
      <c r="H35" s="47"/>
      <c r="I35" s="47"/>
      <c r="J35" s="48"/>
      <c r="K35" s="49"/>
      <c r="L35" s="49"/>
      <c r="M35" s="50" t="str">
        <f aca="false">IF(A35="","",DATE(YEAR(A35),MONTH(A35),1))</f>
        <v/>
      </c>
      <c r="N35" s="51" t="str">
        <f aca="false">IF(AND(B35=SelClient,M35=SelMonth,K35&lt;&gt;""),MAX(N$1:N34)+1,"")</f>
        <v/>
      </c>
      <c r="O35" s="51" t="str">
        <f aca="false">IFERROR(IF(AND(B35=SelClient,A35&lt;&gt;"",C35&lt;&gt;"",A35&lt;=EOMONTH(SelMonth,0)),COUNTIFS(B:B,B35,C:C,"&lt;&gt;",A:A,"&gt;"&amp;A35,A:A,"&lt;="&amp;EOMONTH(SelMonth,0))+1,""),"")</f>
        <v/>
      </c>
    </row>
    <row r="36" customFormat="false" ht="15" hidden="false" customHeight="false" outlineLevel="0" collapsed="false">
      <c r="A36" s="42"/>
      <c r="B36" s="7"/>
      <c r="C36" s="46"/>
      <c r="D36" s="47"/>
      <c r="E36" s="47"/>
      <c r="F36" s="47"/>
      <c r="G36" s="47"/>
      <c r="H36" s="47"/>
      <c r="I36" s="47"/>
      <c r="J36" s="48"/>
      <c r="K36" s="49"/>
      <c r="L36" s="49"/>
      <c r="M36" s="50" t="str">
        <f aca="false">IF(A36="","",DATE(YEAR(A36),MONTH(A36),1))</f>
        <v/>
      </c>
      <c r="N36" s="51" t="str">
        <f aca="false">IF(AND(B36=SelClient,M36=SelMonth,K36&lt;&gt;""),MAX(N$1:N35)+1,"")</f>
        <v/>
      </c>
      <c r="O36" s="51" t="str">
        <f aca="false">IFERROR(IF(AND(B36=SelClient,A36&lt;&gt;"",C36&lt;&gt;"",A36&lt;=EOMONTH(SelMonth,0)),COUNTIFS(B:B,B36,C:C,"&lt;&gt;",A:A,"&gt;"&amp;A36,A:A,"&lt;="&amp;EOMONTH(SelMonth,0))+1,""),"")</f>
        <v/>
      </c>
    </row>
    <row r="37" customFormat="false" ht="15" hidden="false" customHeight="false" outlineLevel="0" collapsed="false">
      <c r="A37" s="42"/>
      <c r="B37" s="7"/>
      <c r="C37" s="46"/>
      <c r="D37" s="47"/>
      <c r="E37" s="47"/>
      <c r="F37" s="47"/>
      <c r="G37" s="47"/>
      <c r="H37" s="47"/>
      <c r="I37" s="47"/>
      <c r="J37" s="48"/>
      <c r="K37" s="49"/>
      <c r="L37" s="49"/>
      <c r="M37" s="50" t="str">
        <f aca="false">IF(A37="","",DATE(YEAR(A37),MONTH(A37),1))</f>
        <v/>
      </c>
      <c r="N37" s="51" t="str">
        <f aca="false">IF(AND(B37=SelClient,M37=SelMonth,K37&lt;&gt;""),MAX(N$1:N36)+1,"")</f>
        <v/>
      </c>
      <c r="O37" s="51" t="str">
        <f aca="false">IFERROR(IF(AND(B37=SelClient,A37&lt;&gt;"",C37&lt;&gt;"",A37&lt;=EOMONTH(SelMonth,0)),COUNTIFS(B:B,B37,C:C,"&lt;&gt;",A:A,"&gt;"&amp;A37,A:A,"&lt;="&amp;EOMONTH(SelMonth,0))+1,""),"")</f>
        <v/>
      </c>
    </row>
    <row r="38" customFormat="false" ht="15" hidden="false" customHeight="false" outlineLevel="0" collapsed="false">
      <c r="A38" s="42"/>
      <c r="B38" s="7"/>
      <c r="C38" s="46"/>
      <c r="D38" s="47"/>
      <c r="E38" s="47"/>
      <c r="F38" s="47"/>
      <c r="G38" s="47"/>
      <c r="H38" s="47"/>
      <c r="I38" s="47"/>
      <c r="J38" s="48"/>
      <c r="K38" s="49"/>
      <c r="L38" s="49"/>
      <c r="M38" s="50" t="str">
        <f aca="false">IF(A38="","",DATE(YEAR(A38),MONTH(A38),1))</f>
        <v/>
      </c>
      <c r="N38" s="51" t="str">
        <f aca="false">IF(AND(B38=SelClient,M38=SelMonth,K38&lt;&gt;""),MAX(N$1:N37)+1,"")</f>
        <v/>
      </c>
      <c r="O38" s="51" t="str">
        <f aca="false">IFERROR(IF(AND(B38=SelClient,A38&lt;&gt;"",C38&lt;&gt;"",A38&lt;=EOMONTH(SelMonth,0)),COUNTIFS(B:B,B38,C:C,"&lt;&gt;",A:A,"&gt;"&amp;A38,A:A,"&lt;="&amp;EOMONTH(SelMonth,0))+1,""),"")</f>
        <v/>
      </c>
    </row>
    <row r="39" customFormat="false" ht="15" hidden="false" customHeight="false" outlineLevel="0" collapsed="false">
      <c r="A39" s="42"/>
      <c r="B39" s="7"/>
      <c r="C39" s="46"/>
      <c r="D39" s="47"/>
      <c r="E39" s="47"/>
      <c r="F39" s="47"/>
      <c r="G39" s="47"/>
      <c r="H39" s="47"/>
      <c r="I39" s="47"/>
      <c r="J39" s="48"/>
      <c r="K39" s="49"/>
      <c r="L39" s="49"/>
      <c r="M39" s="50" t="str">
        <f aca="false">IF(A39="","",DATE(YEAR(A39),MONTH(A39),1))</f>
        <v/>
      </c>
      <c r="N39" s="51" t="str">
        <f aca="false">IF(AND(B39=SelClient,M39=SelMonth,K39&lt;&gt;""),MAX(N$1:N38)+1,"")</f>
        <v/>
      </c>
      <c r="O39" s="51" t="str">
        <f aca="false">IFERROR(IF(AND(B39=SelClient,A39&lt;&gt;"",C39&lt;&gt;"",A39&lt;=EOMONTH(SelMonth,0)),COUNTIFS(B:B,B39,C:C,"&lt;&gt;",A:A,"&gt;"&amp;A39,A:A,"&lt;="&amp;EOMONTH(SelMonth,0))+1,""),"")</f>
        <v/>
      </c>
    </row>
    <row r="40" customFormat="false" ht="15" hidden="false" customHeight="false" outlineLevel="0" collapsed="false">
      <c r="A40" s="42"/>
      <c r="B40" s="7"/>
      <c r="C40" s="46"/>
      <c r="D40" s="47"/>
      <c r="E40" s="47"/>
      <c r="F40" s="47"/>
      <c r="G40" s="47"/>
      <c r="H40" s="47"/>
      <c r="I40" s="47"/>
      <c r="J40" s="48"/>
      <c r="K40" s="49"/>
      <c r="L40" s="49"/>
      <c r="M40" s="50" t="str">
        <f aca="false">IF(A40="","",DATE(YEAR(A40),MONTH(A40),1))</f>
        <v/>
      </c>
      <c r="N40" s="51" t="str">
        <f aca="false">IF(AND(B40=SelClient,M40=SelMonth,K40&lt;&gt;""),MAX(N$1:N39)+1,"")</f>
        <v/>
      </c>
      <c r="O40" s="51" t="str">
        <f aca="false">IFERROR(IF(AND(B40=SelClient,A40&lt;&gt;"",C40&lt;&gt;"",A40&lt;=EOMONTH(SelMonth,0)),COUNTIFS(B:B,B40,C:C,"&lt;&gt;",A:A,"&gt;"&amp;A40,A:A,"&lt;="&amp;EOMONTH(SelMonth,0))+1,""),"")</f>
        <v/>
      </c>
    </row>
    <row r="41" customFormat="false" ht="15" hidden="false" customHeight="false" outlineLevel="0" collapsed="false">
      <c r="A41" s="42"/>
      <c r="B41" s="7"/>
      <c r="C41" s="46"/>
      <c r="D41" s="47"/>
      <c r="E41" s="47"/>
      <c r="F41" s="47"/>
      <c r="G41" s="47"/>
      <c r="H41" s="47"/>
      <c r="I41" s="47"/>
      <c r="J41" s="48"/>
      <c r="K41" s="49"/>
      <c r="L41" s="49"/>
      <c r="M41" s="50" t="str">
        <f aca="false">IF(A41="","",DATE(YEAR(A41),MONTH(A41),1))</f>
        <v/>
      </c>
      <c r="N41" s="51" t="str">
        <f aca="false">IF(AND(B41=SelClient,M41=SelMonth,K41&lt;&gt;""),MAX(N$1:N40)+1,"")</f>
        <v/>
      </c>
      <c r="O41" s="51" t="str">
        <f aca="false">IFERROR(IF(AND(B41=SelClient,A41&lt;&gt;"",C41&lt;&gt;"",A41&lt;=EOMONTH(SelMonth,0)),COUNTIFS(B:B,B41,C:C,"&lt;&gt;",A:A,"&gt;"&amp;A41,A:A,"&lt;="&amp;EOMONTH(SelMonth,0))+1,""),"")</f>
        <v/>
      </c>
    </row>
    <row r="42" customFormat="false" ht="15" hidden="false" customHeight="false" outlineLevel="0" collapsed="false">
      <c r="A42" s="42"/>
      <c r="B42" s="7"/>
      <c r="C42" s="46"/>
      <c r="D42" s="47"/>
      <c r="E42" s="47"/>
      <c r="F42" s="47"/>
      <c r="G42" s="47"/>
      <c r="H42" s="47"/>
      <c r="I42" s="47"/>
      <c r="J42" s="48"/>
      <c r="K42" s="49"/>
      <c r="L42" s="49"/>
      <c r="M42" s="50" t="str">
        <f aca="false">IF(A42="","",DATE(YEAR(A42),MONTH(A42),1))</f>
        <v/>
      </c>
      <c r="N42" s="51" t="str">
        <f aca="false">IF(AND(B42=SelClient,M42=SelMonth,K42&lt;&gt;""),MAX(N$1:N41)+1,"")</f>
        <v/>
      </c>
      <c r="O42" s="51" t="str">
        <f aca="false">IFERROR(IF(AND(B42=SelClient,A42&lt;&gt;"",C42&lt;&gt;"",A42&lt;=EOMONTH(SelMonth,0)),COUNTIFS(B:B,B42,C:C,"&lt;&gt;",A:A,"&gt;"&amp;A42,A:A,"&lt;="&amp;EOMONTH(SelMonth,0))+1,""),"")</f>
        <v/>
      </c>
    </row>
    <row r="43" customFormat="false" ht="15" hidden="false" customHeight="false" outlineLevel="0" collapsed="false">
      <c r="A43" s="42"/>
      <c r="B43" s="7"/>
      <c r="C43" s="46"/>
      <c r="D43" s="47"/>
      <c r="E43" s="47"/>
      <c r="F43" s="47"/>
      <c r="G43" s="47"/>
      <c r="H43" s="47"/>
      <c r="I43" s="47"/>
      <c r="J43" s="48"/>
      <c r="K43" s="49"/>
      <c r="L43" s="49"/>
      <c r="M43" s="50" t="str">
        <f aca="false">IF(A43="","",DATE(YEAR(A43),MONTH(A43),1))</f>
        <v/>
      </c>
      <c r="N43" s="51" t="str">
        <f aca="false">IF(AND(B43=SelClient,M43=SelMonth,K43&lt;&gt;""),MAX(N$1:N42)+1,"")</f>
        <v/>
      </c>
      <c r="O43" s="51" t="str">
        <f aca="false">IFERROR(IF(AND(B43=SelClient,A43&lt;&gt;"",C43&lt;&gt;"",A43&lt;=EOMONTH(SelMonth,0)),COUNTIFS(B:B,B43,C:C,"&lt;&gt;",A:A,"&gt;"&amp;A43,A:A,"&lt;="&amp;EOMONTH(SelMonth,0))+1,""),"")</f>
        <v/>
      </c>
    </row>
    <row r="44" customFormat="false" ht="15" hidden="false" customHeight="false" outlineLevel="0" collapsed="false">
      <c r="A44" s="42"/>
      <c r="B44" s="7"/>
      <c r="C44" s="46"/>
      <c r="D44" s="47"/>
      <c r="E44" s="47"/>
      <c r="F44" s="47"/>
      <c r="G44" s="47"/>
      <c r="H44" s="47"/>
      <c r="I44" s="47"/>
      <c r="J44" s="48"/>
      <c r="K44" s="49"/>
      <c r="L44" s="49"/>
      <c r="M44" s="50" t="str">
        <f aca="false">IF(A44="","",DATE(YEAR(A44),MONTH(A44),1))</f>
        <v/>
      </c>
      <c r="N44" s="51" t="str">
        <f aca="false">IF(AND(B44=SelClient,M44=SelMonth,K44&lt;&gt;""),MAX(N$1:N43)+1,"")</f>
        <v/>
      </c>
      <c r="O44" s="51" t="str">
        <f aca="false">IFERROR(IF(AND(B44=SelClient,A44&lt;&gt;"",C44&lt;&gt;"",A44&lt;=EOMONTH(SelMonth,0)),COUNTIFS(B:B,B44,C:C,"&lt;&gt;",A:A,"&gt;"&amp;A44,A:A,"&lt;="&amp;EOMONTH(SelMonth,0))+1,""),"")</f>
        <v/>
      </c>
    </row>
    <row r="45" customFormat="false" ht="15" hidden="false" customHeight="false" outlineLevel="0" collapsed="false">
      <c r="A45" s="42"/>
      <c r="B45" s="7"/>
      <c r="C45" s="46"/>
      <c r="D45" s="47"/>
      <c r="E45" s="47"/>
      <c r="F45" s="47"/>
      <c r="G45" s="47"/>
      <c r="H45" s="47"/>
      <c r="I45" s="47"/>
      <c r="J45" s="48"/>
      <c r="K45" s="49"/>
      <c r="L45" s="49"/>
      <c r="M45" s="50" t="str">
        <f aca="false">IF(A45="","",DATE(YEAR(A45),MONTH(A45),1))</f>
        <v/>
      </c>
      <c r="N45" s="51" t="str">
        <f aca="false">IF(AND(B45=SelClient,M45=SelMonth,K45&lt;&gt;""),MAX(N$1:N44)+1,"")</f>
        <v/>
      </c>
      <c r="O45" s="51" t="str">
        <f aca="false">IFERROR(IF(AND(B45=SelClient,A45&lt;&gt;"",C45&lt;&gt;"",A45&lt;=EOMONTH(SelMonth,0)),COUNTIFS(B:B,B45,C:C,"&lt;&gt;",A:A,"&gt;"&amp;A45,A:A,"&lt;="&amp;EOMONTH(SelMonth,0))+1,""),"")</f>
        <v/>
      </c>
    </row>
    <row r="46" customFormat="false" ht="15" hidden="false" customHeight="false" outlineLevel="0" collapsed="false">
      <c r="A46" s="42"/>
      <c r="B46" s="7"/>
      <c r="C46" s="46"/>
      <c r="D46" s="47"/>
      <c r="E46" s="47"/>
      <c r="F46" s="47"/>
      <c r="G46" s="47"/>
      <c r="H46" s="47"/>
      <c r="I46" s="47"/>
      <c r="J46" s="48"/>
      <c r="K46" s="49"/>
      <c r="L46" s="49"/>
      <c r="M46" s="50" t="str">
        <f aca="false">IF(A46="","",DATE(YEAR(A46),MONTH(A46),1))</f>
        <v/>
      </c>
      <c r="N46" s="51" t="str">
        <f aca="false">IF(AND(B46=SelClient,M46=SelMonth,K46&lt;&gt;""),MAX(N$1:N45)+1,"")</f>
        <v/>
      </c>
      <c r="O46" s="51" t="str">
        <f aca="false">IFERROR(IF(AND(B46=SelClient,A46&lt;&gt;"",C46&lt;&gt;"",A46&lt;=EOMONTH(SelMonth,0)),COUNTIFS(B:B,B46,C:C,"&lt;&gt;",A:A,"&gt;"&amp;A46,A:A,"&lt;="&amp;EOMONTH(SelMonth,0))+1,""),"")</f>
        <v/>
      </c>
    </row>
    <row r="47" customFormat="false" ht="15" hidden="false" customHeight="false" outlineLevel="0" collapsed="false">
      <c r="A47" s="42"/>
      <c r="B47" s="7"/>
      <c r="C47" s="46"/>
      <c r="D47" s="47"/>
      <c r="E47" s="47"/>
      <c r="F47" s="47"/>
      <c r="G47" s="47"/>
      <c r="H47" s="47"/>
      <c r="I47" s="47"/>
      <c r="J47" s="48"/>
      <c r="K47" s="49"/>
      <c r="L47" s="49"/>
      <c r="M47" s="50" t="str">
        <f aca="false">IF(A47="","",DATE(YEAR(A47),MONTH(A47),1))</f>
        <v/>
      </c>
      <c r="N47" s="51" t="str">
        <f aca="false">IF(AND(B47=SelClient,M47=SelMonth,K47&lt;&gt;""),MAX(N$1:N46)+1,"")</f>
        <v/>
      </c>
      <c r="O47" s="51" t="str">
        <f aca="false">IFERROR(IF(AND(B47=SelClient,A47&lt;&gt;"",C47&lt;&gt;"",A47&lt;=EOMONTH(SelMonth,0)),COUNTIFS(B:B,B47,C:C,"&lt;&gt;",A:A,"&gt;"&amp;A47,A:A,"&lt;="&amp;EOMONTH(SelMonth,0))+1,""),"")</f>
        <v/>
      </c>
    </row>
    <row r="48" customFormat="false" ht="15" hidden="false" customHeight="false" outlineLevel="0" collapsed="false">
      <c r="A48" s="42"/>
      <c r="B48" s="7"/>
      <c r="C48" s="46"/>
      <c r="D48" s="47"/>
      <c r="E48" s="47"/>
      <c r="F48" s="47"/>
      <c r="G48" s="47"/>
      <c r="H48" s="47"/>
      <c r="I48" s="47"/>
      <c r="J48" s="48"/>
      <c r="K48" s="49"/>
      <c r="L48" s="49"/>
      <c r="M48" s="50" t="str">
        <f aca="false">IF(A48="","",DATE(YEAR(A48),MONTH(A48),1))</f>
        <v/>
      </c>
      <c r="N48" s="51" t="str">
        <f aca="false">IF(AND(B48=SelClient,M48=SelMonth,K48&lt;&gt;""),MAX(N$1:N47)+1,"")</f>
        <v/>
      </c>
      <c r="O48" s="51" t="str">
        <f aca="false">IFERROR(IF(AND(B48=SelClient,A48&lt;&gt;"",C48&lt;&gt;"",A48&lt;=EOMONTH(SelMonth,0)),COUNTIFS(B:B,B48,C:C,"&lt;&gt;",A:A,"&gt;"&amp;A48,A:A,"&lt;="&amp;EOMONTH(SelMonth,0))+1,""),"")</f>
        <v/>
      </c>
    </row>
    <row r="49" customFormat="false" ht="15" hidden="false" customHeight="false" outlineLevel="0" collapsed="false">
      <c r="A49" s="42"/>
      <c r="B49" s="7"/>
      <c r="C49" s="46"/>
      <c r="D49" s="47"/>
      <c r="E49" s="47"/>
      <c r="F49" s="47"/>
      <c r="G49" s="47"/>
      <c r="H49" s="47"/>
      <c r="I49" s="47"/>
      <c r="J49" s="48"/>
      <c r="K49" s="49"/>
      <c r="L49" s="49"/>
      <c r="M49" s="50" t="str">
        <f aca="false">IF(A49="","",DATE(YEAR(A49),MONTH(A49),1))</f>
        <v/>
      </c>
      <c r="N49" s="51" t="str">
        <f aca="false">IF(AND(B49=SelClient,M49=SelMonth,K49&lt;&gt;""),MAX(N$1:N48)+1,"")</f>
        <v/>
      </c>
      <c r="O49" s="51" t="str">
        <f aca="false">IFERROR(IF(AND(B49=SelClient,A49&lt;&gt;"",C49&lt;&gt;"",A49&lt;=EOMONTH(SelMonth,0)),COUNTIFS(B:B,B49,C:C,"&lt;&gt;",A:A,"&gt;"&amp;A49,A:A,"&lt;="&amp;EOMONTH(SelMonth,0))+1,""),"")</f>
        <v/>
      </c>
    </row>
    <row r="50" customFormat="false" ht="15" hidden="false" customHeight="false" outlineLevel="0" collapsed="false">
      <c r="A50" s="42"/>
      <c r="B50" s="7"/>
      <c r="C50" s="46"/>
      <c r="D50" s="47"/>
      <c r="E50" s="47"/>
      <c r="F50" s="47"/>
      <c r="G50" s="47"/>
      <c r="H50" s="47"/>
      <c r="I50" s="47"/>
      <c r="J50" s="48"/>
      <c r="K50" s="49"/>
      <c r="L50" s="49"/>
      <c r="M50" s="50" t="str">
        <f aca="false">IF(A50="","",DATE(YEAR(A50),MONTH(A50),1))</f>
        <v/>
      </c>
      <c r="N50" s="51" t="str">
        <f aca="false">IF(AND(B50=SelClient,M50=SelMonth,K50&lt;&gt;""),MAX(N$1:N49)+1,"")</f>
        <v/>
      </c>
      <c r="O50" s="51" t="str">
        <f aca="false">IFERROR(IF(AND(B50=SelClient,A50&lt;&gt;"",C50&lt;&gt;"",A50&lt;=EOMONTH(SelMonth,0)),COUNTIFS(B:B,B50,C:C,"&lt;&gt;",A:A,"&gt;"&amp;A50,A:A,"&lt;="&amp;EOMONTH(SelMonth,0))+1,""),"")</f>
        <v/>
      </c>
    </row>
    <row r="51" customFormat="false" ht="15" hidden="false" customHeight="false" outlineLevel="0" collapsed="false">
      <c r="A51" s="42"/>
      <c r="B51" s="7"/>
      <c r="C51" s="46"/>
      <c r="D51" s="47"/>
      <c r="E51" s="47"/>
      <c r="F51" s="47"/>
      <c r="G51" s="47"/>
      <c r="H51" s="47"/>
      <c r="I51" s="47"/>
      <c r="J51" s="48"/>
      <c r="K51" s="49"/>
      <c r="L51" s="49"/>
      <c r="M51" s="50" t="str">
        <f aca="false">IF(A51="","",DATE(YEAR(A51),MONTH(A51),1))</f>
        <v/>
      </c>
      <c r="N51" s="51" t="str">
        <f aca="false">IF(AND(B51=SelClient,M51=SelMonth,K51&lt;&gt;""),MAX(N$1:N50)+1,"")</f>
        <v/>
      </c>
      <c r="O51" s="51" t="str">
        <f aca="false">IFERROR(IF(AND(B51=SelClient,A51&lt;&gt;"",C51&lt;&gt;"",A51&lt;=EOMONTH(SelMonth,0)),COUNTIFS(B:B,B51,C:C,"&lt;&gt;",A:A,"&gt;"&amp;A51,A:A,"&lt;="&amp;EOMONTH(SelMonth,0))+1,""),"")</f>
        <v/>
      </c>
    </row>
    <row r="52" customFormat="false" ht="15" hidden="false" customHeight="false" outlineLevel="0" collapsed="false">
      <c r="A52" s="42"/>
      <c r="B52" s="7"/>
      <c r="C52" s="46"/>
      <c r="D52" s="47"/>
      <c r="E52" s="47"/>
      <c r="F52" s="47"/>
      <c r="G52" s="47"/>
      <c r="H52" s="47"/>
      <c r="I52" s="47"/>
      <c r="J52" s="48"/>
      <c r="K52" s="49"/>
      <c r="L52" s="49"/>
      <c r="M52" s="50" t="str">
        <f aca="false">IF(A52="","",DATE(YEAR(A52),MONTH(A52),1))</f>
        <v/>
      </c>
      <c r="N52" s="51" t="str">
        <f aca="false">IF(AND(B52=SelClient,M52=SelMonth,K52&lt;&gt;""),MAX(N$1:N51)+1,"")</f>
        <v/>
      </c>
      <c r="O52" s="51" t="str">
        <f aca="false">IFERROR(IF(AND(B52=SelClient,A52&lt;&gt;"",C52&lt;&gt;"",A52&lt;=EOMONTH(SelMonth,0)),COUNTIFS(B:B,B52,C:C,"&lt;&gt;",A:A,"&gt;"&amp;A52,A:A,"&lt;="&amp;EOMONTH(SelMonth,0))+1,""),"")</f>
        <v/>
      </c>
    </row>
    <row r="53" customFormat="false" ht="15" hidden="false" customHeight="false" outlineLevel="0" collapsed="false">
      <c r="A53" s="42"/>
      <c r="B53" s="7"/>
      <c r="C53" s="46"/>
      <c r="D53" s="47"/>
      <c r="E53" s="47"/>
      <c r="F53" s="47"/>
      <c r="G53" s="47"/>
      <c r="H53" s="47"/>
      <c r="I53" s="47"/>
      <c r="J53" s="48"/>
      <c r="K53" s="49"/>
      <c r="L53" s="49"/>
      <c r="M53" s="50" t="str">
        <f aca="false">IF(A53="","",DATE(YEAR(A53),MONTH(A53),1))</f>
        <v/>
      </c>
      <c r="N53" s="51" t="str">
        <f aca="false">IF(AND(B53=SelClient,M53=SelMonth,K53&lt;&gt;""),MAX(N$1:N52)+1,"")</f>
        <v/>
      </c>
      <c r="O53" s="51" t="str">
        <f aca="false">IFERROR(IF(AND(B53=SelClient,A53&lt;&gt;"",C53&lt;&gt;"",A53&lt;=EOMONTH(SelMonth,0)),COUNTIFS(B:B,B53,C:C,"&lt;&gt;",A:A,"&gt;"&amp;A53,A:A,"&lt;="&amp;EOMONTH(SelMonth,0))+1,""),"")</f>
        <v/>
      </c>
    </row>
    <row r="54" customFormat="false" ht="15" hidden="false" customHeight="false" outlineLevel="0" collapsed="false">
      <c r="A54" s="42"/>
      <c r="B54" s="7"/>
      <c r="C54" s="46"/>
      <c r="D54" s="47"/>
      <c r="E54" s="47"/>
      <c r="F54" s="47"/>
      <c r="G54" s="47"/>
      <c r="H54" s="47"/>
      <c r="I54" s="47"/>
      <c r="J54" s="48"/>
      <c r="K54" s="49"/>
      <c r="L54" s="49"/>
      <c r="M54" s="50" t="str">
        <f aca="false">IF(A54="","",DATE(YEAR(A54),MONTH(A54),1))</f>
        <v/>
      </c>
      <c r="N54" s="51" t="str">
        <f aca="false">IF(AND(B54=SelClient,M54=SelMonth,K54&lt;&gt;""),MAX(N$1:N53)+1,"")</f>
        <v/>
      </c>
      <c r="O54" s="51" t="str">
        <f aca="false">IFERROR(IF(AND(B54=SelClient,A54&lt;&gt;"",C54&lt;&gt;"",A54&lt;=EOMONTH(SelMonth,0)),COUNTIFS(B:B,B54,C:C,"&lt;&gt;",A:A,"&gt;"&amp;A54,A:A,"&lt;="&amp;EOMONTH(SelMonth,0))+1,""),"")</f>
        <v/>
      </c>
    </row>
    <row r="55" customFormat="false" ht="15" hidden="false" customHeight="false" outlineLevel="0" collapsed="false">
      <c r="A55" s="42"/>
      <c r="B55" s="7"/>
      <c r="C55" s="46"/>
      <c r="D55" s="47"/>
      <c r="E55" s="47"/>
      <c r="F55" s="47"/>
      <c r="G55" s="47"/>
      <c r="H55" s="47"/>
      <c r="I55" s="47"/>
      <c r="J55" s="48"/>
      <c r="K55" s="49"/>
      <c r="L55" s="49"/>
      <c r="M55" s="50" t="str">
        <f aca="false">IF(A55="","",DATE(YEAR(A55),MONTH(A55),1))</f>
        <v/>
      </c>
      <c r="N55" s="51" t="str">
        <f aca="false">IF(AND(B55=SelClient,M55=SelMonth,K55&lt;&gt;""),MAX(N$1:N54)+1,"")</f>
        <v/>
      </c>
      <c r="O55" s="51" t="str">
        <f aca="false">IFERROR(IF(AND(B55=SelClient,A55&lt;&gt;"",C55&lt;&gt;"",A55&lt;=EOMONTH(SelMonth,0)),COUNTIFS(B:B,B55,C:C,"&lt;&gt;",A:A,"&gt;"&amp;A55,A:A,"&lt;="&amp;EOMONTH(SelMonth,0))+1,""),"")</f>
        <v/>
      </c>
    </row>
    <row r="56" customFormat="false" ht="15" hidden="false" customHeight="false" outlineLevel="0" collapsed="false">
      <c r="A56" s="42"/>
      <c r="B56" s="7"/>
      <c r="C56" s="46"/>
      <c r="D56" s="47"/>
      <c r="E56" s="47"/>
      <c r="F56" s="47"/>
      <c r="G56" s="47"/>
      <c r="H56" s="47"/>
      <c r="I56" s="47"/>
      <c r="J56" s="48"/>
      <c r="K56" s="49"/>
      <c r="L56" s="49"/>
      <c r="M56" s="50" t="str">
        <f aca="false">IF(A56="","",DATE(YEAR(A56),MONTH(A56),1))</f>
        <v/>
      </c>
      <c r="N56" s="51" t="str">
        <f aca="false">IF(AND(B56=SelClient,M56=SelMonth,K56&lt;&gt;""),MAX(N$1:N55)+1,"")</f>
        <v/>
      </c>
      <c r="O56" s="51" t="str">
        <f aca="false">IFERROR(IF(AND(B56=SelClient,A56&lt;&gt;"",C56&lt;&gt;"",A56&lt;=EOMONTH(SelMonth,0)),COUNTIFS(B:B,B56,C:C,"&lt;&gt;",A:A,"&gt;"&amp;A56,A:A,"&lt;="&amp;EOMONTH(SelMonth,0))+1,""),"")</f>
        <v/>
      </c>
    </row>
    <row r="57" customFormat="false" ht="15" hidden="false" customHeight="false" outlineLevel="0" collapsed="false">
      <c r="A57" s="42"/>
      <c r="B57" s="7"/>
      <c r="C57" s="46"/>
      <c r="D57" s="47"/>
      <c r="E57" s="47"/>
      <c r="F57" s="47"/>
      <c r="G57" s="47"/>
      <c r="H57" s="47"/>
      <c r="I57" s="47"/>
      <c r="J57" s="48"/>
      <c r="K57" s="49"/>
      <c r="L57" s="49"/>
      <c r="M57" s="50" t="str">
        <f aca="false">IF(A57="","",DATE(YEAR(A57),MONTH(A57),1))</f>
        <v/>
      </c>
      <c r="N57" s="51" t="str">
        <f aca="false">IF(AND(B57=SelClient,M57=SelMonth,K57&lt;&gt;""),MAX(N$1:N56)+1,"")</f>
        <v/>
      </c>
      <c r="O57" s="51" t="str">
        <f aca="false">IFERROR(IF(AND(B57=SelClient,A57&lt;&gt;"",C57&lt;&gt;"",A57&lt;=EOMONTH(SelMonth,0)),COUNTIFS(B:B,B57,C:C,"&lt;&gt;",A:A,"&gt;"&amp;A57,A:A,"&lt;="&amp;EOMONTH(SelMonth,0))+1,""),"")</f>
        <v/>
      </c>
    </row>
    <row r="58" customFormat="false" ht="15" hidden="false" customHeight="false" outlineLevel="0" collapsed="false">
      <c r="A58" s="42"/>
      <c r="B58" s="7"/>
      <c r="C58" s="46"/>
      <c r="D58" s="47"/>
      <c r="E58" s="47"/>
      <c r="F58" s="47"/>
      <c r="G58" s="47"/>
      <c r="H58" s="47"/>
      <c r="I58" s="47"/>
      <c r="J58" s="48"/>
      <c r="K58" s="49"/>
      <c r="L58" s="49"/>
      <c r="M58" s="50" t="str">
        <f aca="false">IF(A58="","",DATE(YEAR(A58),MONTH(A58),1))</f>
        <v/>
      </c>
      <c r="N58" s="51" t="str">
        <f aca="false">IF(AND(B58=SelClient,M58=SelMonth,K58&lt;&gt;""),MAX(N$1:N57)+1,"")</f>
        <v/>
      </c>
      <c r="O58" s="51" t="str">
        <f aca="false">IFERROR(IF(AND(B58=SelClient,A58&lt;&gt;"",C58&lt;&gt;"",A58&lt;=EOMONTH(SelMonth,0)),COUNTIFS(B:B,B58,C:C,"&lt;&gt;",A:A,"&gt;"&amp;A58,A:A,"&lt;="&amp;EOMONTH(SelMonth,0))+1,""),"")</f>
        <v/>
      </c>
    </row>
    <row r="59" customFormat="false" ht="15" hidden="false" customHeight="false" outlineLevel="0" collapsed="false">
      <c r="A59" s="42"/>
      <c r="B59" s="7"/>
      <c r="C59" s="46"/>
      <c r="D59" s="47"/>
      <c r="E59" s="47"/>
      <c r="F59" s="47"/>
      <c r="G59" s="47"/>
      <c r="H59" s="47"/>
      <c r="I59" s="47"/>
      <c r="J59" s="48"/>
      <c r="K59" s="49"/>
      <c r="L59" s="49"/>
      <c r="M59" s="50" t="str">
        <f aca="false">IF(A59="","",DATE(YEAR(A59),MONTH(A59),1))</f>
        <v/>
      </c>
      <c r="N59" s="51" t="str">
        <f aca="false">IF(AND(B59=SelClient,M59=SelMonth,K59&lt;&gt;""),MAX(N$1:N58)+1,"")</f>
        <v/>
      </c>
      <c r="O59" s="51" t="str">
        <f aca="false">IFERROR(IF(AND(B59=SelClient,A59&lt;&gt;"",C59&lt;&gt;"",A59&lt;=EOMONTH(SelMonth,0)),COUNTIFS(B:B,B59,C:C,"&lt;&gt;",A:A,"&gt;"&amp;A59,A:A,"&lt;="&amp;EOMONTH(SelMonth,0))+1,""),"")</f>
        <v/>
      </c>
    </row>
    <row r="60" customFormat="false" ht="15" hidden="false" customHeight="false" outlineLevel="0" collapsed="false">
      <c r="A60" s="42"/>
      <c r="B60" s="7"/>
      <c r="C60" s="46"/>
      <c r="D60" s="47"/>
      <c r="E60" s="47"/>
      <c r="F60" s="47"/>
      <c r="G60" s="47"/>
      <c r="H60" s="47"/>
      <c r="I60" s="47"/>
      <c r="J60" s="48"/>
      <c r="K60" s="49"/>
      <c r="L60" s="49"/>
      <c r="M60" s="50" t="str">
        <f aca="false">IF(A60="","",DATE(YEAR(A60),MONTH(A60),1))</f>
        <v/>
      </c>
      <c r="N60" s="51" t="str">
        <f aca="false">IF(AND(B60=SelClient,M60=SelMonth,K60&lt;&gt;""),MAX(N$1:N59)+1,"")</f>
        <v/>
      </c>
      <c r="O60" s="51" t="str">
        <f aca="false">IFERROR(IF(AND(B60=SelClient,A60&lt;&gt;"",C60&lt;&gt;"",A60&lt;=EOMONTH(SelMonth,0)),COUNTIFS(B:B,B60,C:C,"&lt;&gt;",A:A,"&gt;"&amp;A60,A:A,"&lt;="&amp;EOMONTH(SelMonth,0))+1,""),"")</f>
        <v/>
      </c>
    </row>
    <row r="61" customFormat="false" ht="15" hidden="false" customHeight="false" outlineLevel="0" collapsed="false">
      <c r="A61" s="42"/>
      <c r="B61" s="7"/>
      <c r="C61" s="46"/>
      <c r="D61" s="47"/>
      <c r="E61" s="47"/>
      <c r="F61" s="47"/>
      <c r="G61" s="47"/>
      <c r="H61" s="47"/>
      <c r="I61" s="47"/>
      <c r="J61" s="48"/>
      <c r="K61" s="49"/>
      <c r="L61" s="49"/>
      <c r="M61" s="50" t="str">
        <f aca="false">IF(A61="","",DATE(YEAR(A61),MONTH(A61),1))</f>
        <v/>
      </c>
      <c r="N61" s="51" t="str">
        <f aca="false">IF(AND(B61=SelClient,M61=SelMonth,K61&lt;&gt;""),MAX(N$1:N60)+1,"")</f>
        <v/>
      </c>
      <c r="O61" s="51" t="str">
        <f aca="false">IFERROR(IF(AND(B61=SelClient,A61&lt;&gt;"",C61&lt;&gt;"",A61&lt;=EOMONTH(SelMonth,0)),COUNTIFS(B:B,B61,C:C,"&lt;&gt;",A:A,"&gt;"&amp;A61,A:A,"&lt;="&amp;EOMONTH(SelMonth,0))+1,""),"")</f>
        <v/>
      </c>
    </row>
    <row r="62" customFormat="false" ht="15" hidden="false" customHeight="false" outlineLevel="0" collapsed="false">
      <c r="A62" s="42"/>
      <c r="B62" s="7"/>
      <c r="C62" s="46"/>
      <c r="D62" s="47"/>
      <c r="E62" s="47"/>
      <c r="F62" s="47"/>
      <c r="G62" s="47"/>
      <c r="H62" s="47"/>
      <c r="I62" s="47"/>
      <c r="J62" s="48"/>
      <c r="K62" s="49"/>
      <c r="L62" s="49"/>
      <c r="M62" s="50" t="str">
        <f aca="false">IF(A62="","",DATE(YEAR(A62),MONTH(A62),1))</f>
        <v/>
      </c>
      <c r="N62" s="51" t="str">
        <f aca="false">IF(AND(B62=SelClient,M62=SelMonth,K62&lt;&gt;""),MAX(N$1:N61)+1,"")</f>
        <v/>
      </c>
      <c r="O62" s="51" t="str">
        <f aca="false">IFERROR(IF(AND(B62=SelClient,A62&lt;&gt;"",C62&lt;&gt;"",A62&lt;=EOMONTH(SelMonth,0)),COUNTIFS(B:B,B62,C:C,"&lt;&gt;",A:A,"&gt;"&amp;A62,A:A,"&lt;="&amp;EOMONTH(SelMonth,0))+1,""),"")</f>
        <v/>
      </c>
    </row>
    <row r="63" customFormat="false" ht="15" hidden="false" customHeight="false" outlineLevel="0" collapsed="false">
      <c r="A63" s="42"/>
      <c r="B63" s="7"/>
      <c r="C63" s="46"/>
      <c r="D63" s="47"/>
      <c r="E63" s="47"/>
      <c r="F63" s="47"/>
      <c r="G63" s="47"/>
      <c r="H63" s="47"/>
      <c r="I63" s="47"/>
      <c r="J63" s="48"/>
      <c r="K63" s="49"/>
      <c r="L63" s="49"/>
      <c r="M63" s="50" t="str">
        <f aca="false">IF(A63="","",DATE(YEAR(A63),MONTH(A63),1))</f>
        <v/>
      </c>
      <c r="N63" s="51" t="str">
        <f aca="false">IF(AND(B63=SelClient,M63=SelMonth,K63&lt;&gt;""),MAX(N$1:N62)+1,"")</f>
        <v/>
      </c>
      <c r="O63" s="51" t="str">
        <f aca="false">IFERROR(IF(AND(B63=SelClient,A63&lt;&gt;"",C63&lt;&gt;"",A63&lt;=EOMONTH(SelMonth,0)),COUNTIFS(B:B,B63,C:C,"&lt;&gt;",A:A,"&gt;"&amp;A63,A:A,"&lt;="&amp;EOMONTH(SelMonth,0))+1,""),"")</f>
        <v/>
      </c>
    </row>
    <row r="64" customFormat="false" ht="15" hidden="false" customHeight="false" outlineLevel="0" collapsed="false">
      <c r="A64" s="42"/>
      <c r="B64" s="7"/>
      <c r="C64" s="46"/>
      <c r="D64" s="47"/>
      <c r="E64" s="47"/>
      <c r="F64" s="47"/>
      <c r="G64" s="47"/>
      <c r="H64" s="47"/>
      <c r="I64" s="47"/>
      <c r="J64" s="48"/>
      <c r="K64" s="49"/>
      <c r="L64" s="49"/>
      <c r="M64" s="50" t="str">
        <f aca="false">IF(A64="","",DATE(YEAR(A64),MONTH(A64),1))</f>
        <v/>
      </c>
      <c r="N64" s="51" t="str">
        <f aca="false">IF(AND(B64=SelClient,M64=SelMonth,K64&lt;&gt;""),MAX(N$1:N63)+1,"")</f>
        <v/>
      </c>
      <c r="O64" s="51" t="str">
        <f aca="false">IFERROR(IF(AND(B64=SelClient,A64&lt;&gt;"",C64&lt;&gt;"",A64&lt;=EOMONTH(SelMonth,0)),COUNTIFS(B:B,B64,C:C,"&lt;&gt;",A:A,"&gt;"&amp;A64,A:A,"&lt;="&amp;EOMONTH(SelMonth,0))+1,""),"")</f>
        <v/>
      </c>
    </row>
    <row r="65" customFormat="false" ht="15" hidden="false" customHeight="false" outlineLevel="0" collapsed="false">
      <c r="A65" s="42"/>
      <c r="B65" s="7"/>
      <c r="C65" s="46"/>
      <c r="D65" s="47"/>
      <c r="E65" s="47"/>
      <c r="F65" s="47"/>
      <c r="G65" s="47"/>
      <c r="H65" s="47"/>
      <c r="I65" s="47"/>
      <c r="J65" s="48"/>
      <c r="K65" s="49"/>
      <c r="L65" s="49"/>
      <c r="M65" s="50" t="str">
        <f aca="false">IF(A65="","",DATE(YEAR(A65),MONTH(A65),1))</f>
        <v/>
      </c>
      <c r="N65" s="51" t="str">
        <f aca="false">IF(AND(B65=SelClient,M65=SelMonth,K65&lt;&gt;""),MAX(N$1:N64)+1,"")</f>
        <v/>
      </c>
      <c r="O65" s="51" t="str">
        <f aca="false">IFERROR(IF(AND(B65=SelClient,A65&lt;&gt;"",C65&lt;&gt;"",A65&lt;=EOMONTH(SelMonth,0)),COUNTIFS(B:B,B65,C:C,"&lt;&gt;",A:A,"&gt;"&amp;A65,A:A,"&lt;="&amp;EOMONTH(SelMonth,0))+1,""),"")</f>
        <v/>
      </c>
    </row>
    <row r="66" customFormat="false" ht="15" hidden="false" customHeight="false" outlineLevel="0" collapsed="false">
      <c r="A66" s="42"/>
      <c r="B66" s="7"/>
      <c r="C66" s="46"/>
      <c r="D66" s="47"/>
      <c r="E66" s="47"/>
      <c r="F66" s="47"/>
      <c r="G66" s="47"/>
      <c r="H66" s="47"/>
      <c r="I66" s="47"/>
      <c r="J66" s="48"/>
      <c r="K66" s="49"/>
      <c r="L66" s="49"/>
      <c r="M66" s="50" t="str">
        <f aca="false">IF(A66="","",DATE(YEAR(A66),MONTH(A66),1))</f>
        <v/>
      </c>
      <c r="N66" s="51" t="str">
        <f aca="false">IF(AND(B66=SelClient,M66=SelMonth,K66&lt;&gt;""),MAX(N$1:N65)+1,"")</f>
        <v/>
      </c>
      <c r="O66" s="51" t="str">
        <f aca="false">IFERROR(IF(AND(B66=SelClient,A66&lt;&gt;"",C66&lt;&gt;"",A66&lt;=EOMONTH(SelMonth,0)),COUNTIFS(B:B,B66,C:C,"&lt;&gt;",A:A,"&gt;"&amp;A66,A:A,"&lt;="&amp;EOMONTH(SelMonth,0))+1,""),"")</f>
        <v/>
      </c>
    </row>
    <row r="67" customFormat="false" ht="15" hidden="false" customHeight="false" outlineLevel="0" collapsed="false">
      <c r="A67" s="42"/>
      <c r="B67" s="7"/>
      <c r="C67" s="46"/>
      <c r="D67" s="47"/>
      <c r="E67" s="47"/>
      <c r="F67" s="47"/>
      <c r="G67" s="47"/>
      <c r="H67" s="47"/>
      <c r="I67" s="47"/>
      <c r="J67" s="48"/>
      <c r="K67" s="49"/>
      <c r="L67" s="49"/>
      <c r="M67" s="50" t="str">
        <f aca="false">IF(A67="","",DATE(YEAR(A67),MONTH(A67),1))</f>
        <v/>
      </c>
      <c r="N67" s="51" t="str">
        <f aca="false">IF(AND(B67=SelClient,M67=SelMonth,K67&lt;&gt;""),MAX(N$1:N66)+1,"")</f>
        <v/>
      </c>
      <c r="O67" s="51" t="str">
        <f aca="false">IFERROR(IF(AND(B67=SelClient,A67&lt;&gt;"",C67&lt;&gt;"",A67&lt;=EOMONTH(SelMonth,0)),COUNTIFS(B:B,B67,C:C,"&lt;&gt;",A:A,"&gt;"&amp;A67,A:A,"&lt;="&amp;EOMONTH(SelMonth,0))+1,""),"")</f>
        <v/>
      </c>
    </row>
    <row r="68" customFormat="false" ht="15" hidden="false" customHeight="false" outlineLevel="0" collapsed="false">
      <c r="A68" s="42"/>
      <c r="B68" s="7"/>
      <c r="C68" s="46"/>
      <c r="D68" s="47"/>
      <c r="E68" s="47"/>
      <c r="F68" s="47"/>
      <c r="G68" s="47"/>
      <c r="H68" s="47"/>
      <c r="I68" s="47"/>
      <c r="J68" s="48"/>
      <c r="K68" s="49"/>
      <c r="L68" s="49"/>
      <c r="M68" s="50" t="str">
        <f aca="false">IF(A68="","",DATE(YEAR(A68),MONTH(A68),1))</f>
        <v/>
      </c>
      <c r="N68" s="51" t="str">
        <f aca="false">IF(AND(B68=SelClient,M68=SelMonth,K68&lt;&gt;""),MAX(N$1:N67)+1,"")</f>
        <v/>
      </c>
      <c r="O68" s="51" t="str">
        <f aca="false">IFERROR(IF(AND(B68=SelClient,A68&lt;&gt;"",C68&lt;&gt;"",A68&lt;=EOMONTH(SelMonth,0)),COUNTIFS(B:B,B68,C:C,"&lt;&gt;",A:A,"&gt;"&amp;A68,A:A,"&lt;="&amp;EOMONTH(SelMonth,0))+1,""),"")</f>
        <v/>
      </c>
    </row>
    <row r="69" customFormat="false" ht="15" hidden="false" customHeight="false" outlineLevel="0" collapsed="false">
      <c r="A69" s="42"/>
      <c r="B69" s="7"/>
      <c r="C69" s="46"/>
      <c r="D69" s="47"/>
      <c r="E69" s="47"/>
      <c r="F69" s="47"/>
      <c r="G69" s="47"/>
      <c r="H69" s="47"/>
      <c r="I69" s="47"/>
      <c r="J69" s="48"/>
      <c r="K69" s="49"/>
      <c r="L69" s="49"/>
      <c r="M69" s="50" t="str">
        <f aca="false">IF(A69="","",DATE(YEAR(A69),MONTH(A69),1))</f>
        <v/>
      </c>
      <c r="N69" s="51" t="str">
        <f aca="false">IF(AND(B69=SelClient,M69=SelMonth,K69&lt;&gt;""),MAX(N$1:N68)+1,"")</f>
        <v/>
      </c>
      <c r="O69" s="51" t="str">
        <f aca="false">IFERROR(IF(AND(B69=SelClient,A69&lt;&gt;"",C69&lt;&gt;"",A69&lt;=EOMONTH(SelMonth,0)),COUNTIFS(B:B,B69,C:C,"&lt;&gt;",A:A,"&gt;"&amp;A69,A:A,"&lt;="&amp;EOMONTH(SelMonth,0))+1,""),"")</f>
        <v/>
      </c>
    </row>
    <row r="70" customFormat="false" ht="15" hidden="false" customHeight="false" outlineLevel="0" collapsed="false">
      <c r="A70" s="42"/>
      <c r="B70" s="7"/>
      <c r="C70" s="46"/>
      <c r="D70" s="47"/>
      <c r="E70" s="47"/>
      <c r="F70" s="47"/>
      <c r="G70" s="47"/>
      <c r="H70" s="47"/>
      <c r="I70" s="47"/>
      <c r="J70" s="48"/>
      <c r="K70" s="49"/>
      <c r="L70" s="49"/>
      <c r="M70" s="50" t="str">
        <f aca="false">IF(A70="","",DATE(YEAR(A70),MONTH(A70),1))</f>
        <v/>
      </c>
      <c r="N70" s="51" t="str">
        <f aca="false">IF(AND(B70=SelClient,M70=SelMonth,K70&lt;&gt;""),MAX(N$1:N69)+1,"")</f>
        <v/>
      </c>
      <c r="O70" s="51" t="str">
        <f aca="false">IFERROR(IF(AND(B70=SelClient,A70&lt;&gt;"",C70&lt;&gt;"",A70&lt;=EOMONTH(SelMonth,0)),COUNTIFS(B:B,B70,C:C,"&lt;&gt;",A:A,"&gt;"&amp;A70,A:A,"&lt;="&amp;EOMONTH(SelMonth,0))+1,""),"")</f>
        <v/>
      </c>
    </row>
    <row r="71" customFormat="false" ht="15" hidden="false" customHeight="false" outlineLevel="0" collapsed="false">
      <c r="A71" s="42"/>
      <c r="B71" s="7"/>
      <c r="C71" s="46"/>
      <c r="D71" s="47"/>
      <c r="E71" s="47"/>
      <c r="F71" s="47"/>
      <c r="G71" s="47"/>
      <c r="H71" s="47"/>
      <c r="I71" s="47"/>
      <c r="J71" s="48"/>
      <c r="K71" s="49"/>
      <c r="L71" s="49"/>
      <c r="M71" s="50" t="str">
        <f aca="false">IF(A71="","",DATE(YEAR(A71),MONTH(A71),1))</f>
        <v/>
      </c>
      <c r="N71" s="51" t="str">
        <f aca="false">IF(AND(B71=SelClient,M71=SelMonth,K71&lt;&gt;""),MAX(N$1:N70)+1,"")</f>
        <v/>
      </c>
      <c r="O71" s="51" t="str">
        <f aca="false">IFERROR(IF(AND(B71=SelClient,A71&lt;&gt;"",C71&lt;&gt;"",A71&lt;=EOMONTH(SelMonth,0)),COUNTIFS(B:B,B71,C:C,"&lt;&gt;",A:A,"&gt;"&amp;A71,A:A,"&lt;="&amp;EOMONTH(SelMonth,0))+1,""),"")</f>
        <v/>
      </c>
    </row>
    <row r="72" customFormat="false" ht="15" hidden="false" customHeight="false" outlineLevel="0" collapsed="false">
      <c r="A72" s="42"/>
      <c r="B72" s="7"/>
      <c r="C72" s="46"/>
      <c r="D72" s="47"/>
      <c r="E72" s="47"/>
      <c r="F72" s="47"/>
      <c r="G72" s="47"/>
      <c r="H72" s="47"/>
      <c r="I72" s="47"/>
      <c r="J72" s="48"/>
      <c r="K72" s="49"/>
      <c r="L72" s="49"/>
      <c r="M72" s="50" t="str">
        <f aca="false">IF(A72="","",DATE(YEAR(A72),MONTH(A72),1))</f>
        <v/>
      </c>
      <c r="N72" s="51" t="str">
        <f aca="false">IF(AND(B72=SelClient,M72=SelMonth,K72&lt;&gt;""),MAX(N$1:N71)+1,"")</f>
        <v/>
      </c>
      <c r="O72" s="51" t="str">
        <f aca="false">IFERROR(IF(AND(B72=SelClient,A72&lt;&gt;"",C72&lt;&gt;"",A72&lt;=EOMONTH(SelMonth,0)),COUNTIFS(B:B,B72,C:C,"&lt;&gt;",A:A,"&gt;"&amp;A72,A:A,"&lt;="&amp;EOMONTH(SelMonth,0))+1,""),"")</f>
        <v/>
      </c>
    </row>
    <row r="73" customFormat="false" ht="15" hidden="false" customHeight="false" outlineLevel="0" collapsed="false">
      <c r="A73" s="42"/>
      <c r="B73" s="7"/>
      <c r="C73" s="46"/>
      <c r="D73" s="47"/>
      <c r="E73" s="47"/>
      <c r="F73" s="47"/>
      <c r="G73" s="47"/>
      <c r="H73" s="47"/>
      <c r="I73" s="47"/>
      <c r="J73" s="48"/>
      <c r="K73" s="49"/>
      <c r="L73" s="49"/>
      <c r="M73" s="50" t="str">
        <f aca="false">IF(A73="","",DATE(YEAR(A73),MONTH(A73),1))</f>
        <v/>
      </c>
      <c r="N73" s="51" t="str">
        <f aca="false">IF(AND(B73=SelClient,M73=SelMonth,K73&lt;&gt;""),MAX(N$1:N72)+1,"")</f>
        <v/>
      </c>
      <c r="O73" s="51" t="str">
        <f aca="false">IFERROR(IF(AND(B73=SelClient,A73&lt;&gt;"",C73&lt;&gt;"",A73&lt;=EOMONTH(SelMonth,0)),COUNTIFS(B:B,B73,C:C,"&lt;&gt;",A:A,"&gt;"&amp;A73,A:A,"&lt;="&amp;EOMONTH(SelMonth,0))+1,""),"")</f>
        <v/>
      </c>
    </row>
    <row r="74" customFormat="false" ht="15" hidden="false" customHeight="false" outlineLevel="0" collapsed="false">
      <c r="A74" s="42"/>
      <c r="B74" s="7"/>
      <c r="C74" s="46"/>
      <c r="D74" s="47"/>
      <c r="E74" s="47"/>
      <c r="F74" s="47"/>
      <c r="G74" s="47"/>
      <c r="H74" s="47"/>
      <c r="I74" s="47"/>
      <c r="J74" s="48"/>
      <c r="K74" s="49"/>
      <c r="L74" s="49"/>
      <c r="M74" s="50" t="str">
        <f aca="false">IF(A74="","",DATE(YEAR(A74),MONTH(A74),1))</f>
        <v/>
      </c>
      <c r="N74" s="51" t="str">
        <f aca="false">IF(AND(B74=SelClient,M74=SelMonth,K74&lt;&gt;""),MAX(N$1:N73)+1,"")</f>
        <v/>
      </c>
      <c r="O74" s="51" t="str">
        <f aca="false">IFERROR(IF(AND(B74=SelClient,A74&lt;&gt;"",C74&lt;&gt;"",A74&lt;=EOMONTH(SelMonth,0)),COUNTIFS(B:B,B74,C:C,"&lt;&gt;",A:A,"&gt;"&amp;A74,A:A,"&lt;="&amp;EOMONTH(SelMonth,0))+1,""),"")</f>
        <v/>
      </c>
    </row>
    <row r="75" customFormat="false" ht="15" hidden="false" customHeight="false" outlineLevel="0" collapsed="false">
      <c r="A75" s="42"/>
      <c r="B75" s="7"/>
      <c r="C75" s="46"/>
      <c r="D75" s="47"/>
      <c r="E75" s="47"/>
      <c r="F75" s="47"/>
      <c r="G75" s="47"/>
      <c r="H75" s="47"/>
      <c r="I75" s="47"/>
      <c r="J75" s="48"/>
      <c r="K75" s="49"/>
      <c r="L75" s="49"/>
      <c r="M75" s="50" t="str">
        <f aca="false">IF(A75="","",DATE(YEAR(A75),MONTH(A75),1))</f>
        <v/>
      </c>
      <c r="N75" s="51" t="str">
        <f aca="false">IF(AND(B75=SelClient,M75=SelMonth,K75&lt;&gt;""),MAX(N$1:N74)+1,"")</f>
        <v/>
      </c>
      <c r="O75" s="51" t="str">
        <f aca="false">IFERROR(IF(AND(B75=SelClient,A75&lt;&gt;"",C75&lt;&gt;"",A75&lt;=EOMONTH(SelMonth,0)),COUNTIFS(B:B,B75,C:C,"&lt;&gt;",A:A,"&gt;"&amp;A75,A:A,"&lt;="&amp;EOMONTH(SelMonth,0))+1,""),"")</f>
        <v/>
      </c>
    </row>
    <row r="76" customFormat="false" ht="15" hidden="false" customHeight="false" outlineLevel="0" collapsed="false">
      <c r="A76" s="42"/>
      <c r="B76" s="7"/>
      <c r="C76" s="46"/>
      <c r="D76" s="47"/>
      <c r="E76" s="47"/>
      <c r="F76" s="47"/>
      <c r="G76" s="47"/>
      <c r="H76" s="47"/>
      <c r="I76" s="47"/>
      <c r="J76" s="48"/>
      <c r="K76" s="49"/>
      <c r="L76" s="49"/>
      <c r="M76" s="50" t="str">
        <f aca="false">IF(A76="","",DATE(YEAR(A76),MONTH(A76),1))</f>
        <v/>
      </c>
      <c r="N76" s="51" t="str">
        <f aca="false">IF(AND(B76=SelClient,M76=SelMonth,K76&lt;&gt;""),MAX(N$1:N75)+1,"")</f>
        <v/>
      </c>
      <c r="O76" s="51" t="str">
        <f aca="false">IFERROR(IF(AND(B76=SelClient,A76&lt;&gt;"",C76&lt;&gt;"",A76&lt;=EOMONTH(SelMonth,0)),COUNTIFS(B:B,B76,C:C,"&lt;&gt;",A:A,"&gt;"&amp;A76,A:A,"&lt;="&amp;EOMONTH(SelMonth,0))+1,""),"")</f>
        <v/>
      </c>
    </row>
    <row r="77" customFormat="false" ht="15" hidden="false" customHeight="false" outlineLevel="0" collapsed="false">
      <c r="A77" s="42"/>
      <c r="B77" s="7"/>
      <c r="C77" s="46"/>
      <c r="D77" s="47"/>
      <c r="E77" s="47"/>
      <c r="F77" s="47"/>
      <c r="G77" s="47"/>
      <c r="H77" s="47"/>
      <c r="I77" s="47"/>
      <c r="J77" s="48"/>
      <c r="K77" s="49"/>
      <c r="L77" s="49"/>
      <c r="M77" s="50" t="str">
        <f aca="false">IF(A77="","",DATE(YEAR(A77),MONTH(A77),1))</f>
        <v/>
      </c>
      <c r="N77" s="51" t="str">
        <f aca="false">IF(AND(B77=SelClient,M77=SelMonth,K77&lt;&gt;""),MAX(N$1:N76)+1,"")</f>
        <v/>
      </c>
      <c r="O77" s="51" t="str">
        <f aca="false">IFERROR(IF(AND(B77=SelClient,A77&lt;&gt;"",C77&lt;&gt;"",A77&lt;=EOMONTH(SelMonth,0)),COUNTIFS(B:B,B77,C:C,"&lt;&gt;",A:A,"&gt;"&amp;A77,A:A,"&lt;="&amp;EOMONTH(SelMonth,0))+1,""),"")</f>
        <v/>
      </c>
    </row>
    <row r="78" customFormat="false" ht="15" hidden="false" customHeight="false" outlineLevel="0" collapsed="false">
      <c r="A78" s="42"/>
      <c r="B78" s="7"/>
      <c r="C78" s="46"/>
      <c r="D78" s="47"/>
      <c r="E78" s="47"/>
      <c r="F78" s="47"/>
      <c r="G78" s="47"/>
      <c r="H78" s="47"/>
      <c r="I78" s="47"/>
      <c r="J78" s="48"/>
      <c r="K78" s="49"/>
      <c r="L78" s="49"/>
      <c r="M78" s="50" t="str">
        <f aca="false">IF(A78="","",DATE(YEAR(A78),MONTH(A78),1))</f>
        <v/>
      </c>
      <c r="N78" s="51" t="str">
        <f aca="false">IF(AND(B78=SelClient,M78=SelMonth,K78&lt;&gt;""),MAX(N$1:N77)+1,"")</f>
        <v/>
      </c>
      <c r="O78" s="51" t="str">
        <f aca="false">IFERROR(IF(AND(B78=SelClient,A78&lt;&gt;"",C78&lt;&gt;"",A78&lt;=EOMONTH(SelMonth,0)),COUNTIFS(B:B,B78,C:C,"&lt;&gt;",A:A,"&gt;"&amp;A78,A:A,"&lt;="&amp;EOMONTH(SelMonth,0))+1,""),"")</f>
        <v/>
      </c>
    </row>
    <row r="79" customFormat="false" ht="15" hidden="false" customHeight="false" outlineLevel="0" collapsed="false">
      <c r="A79" s="42"/>
      <c r="B79" s="7"/>
      <c r="C79" s="46"/>
      <c r="D79" s="47"/>
      <c r="E79" s="47"/>
      <c r="F79" s="47"/>
      <c r="G79" s="47"/>
      <c r="H79" s="47"/>
      <c r="I79" s="47"/>
      <c r="J79" s="48"/>
      <c r="K79" s="49"/>
      <c r="L79" s="49"/>
      <c r="M79" s="50" t="str">
        <f aca="false">IF(A79="","",DATE(YEAR(A79),MONTH(A79),1))</f>
        <v/>
      </c>
      <c r="N79" s="51" t="str">
        <f aca="false">IF(AND(B79=SelClient,M79=SelMonth,K79&lt;&gt;""),MAX(N$1:N78)+1,"")</f>
        <v/>
      </c>
      <c r="O79" s="51" t="str">
        <f aca="false">IFERROR(IF(AND(B79=SelClient,A79&lt;&gt;"",C79&lt;&gt;"",A79&lt;=EOMONTH(SelMonth,0)),COUNTIFS(B:B,B79,C:C,"&lt;&gt;",A:A,"&gt;"&amp;A79,A:A,"&lt;="&amp;EOMONTH(SelMonth,0))+1,""),"")</f>
        <v/>
      </c>
    </row>
    <row r="80" customFormat="false" ht="15" hidden="false" customHeight="false" outlineLevel="0" collapsed="false">
      <c r="A80" s="42"/>
      <c r="B80" s="7"/>
      <c r="C80" s="46"/>
      <c r="D80" s="47"/>
      <c r="E80" s="47"/>
      <c r="F80" s="47"/>
      <c r="G80" s="47"/>
      <c r="H80" s="47"/>
      <c r="I80" s="47"/>
      <c r="J80" s="48"/>
      <c r="K80" s="49"/>
      <c r="L80" s="49"/>
      <c r="M80" s="50" t="str">
        <f aca="false">IF(A80="","",DATE(YEAR(A80),MONTH(A80),1))</f>
        <v/>
      </c>
      <c r="N80" s="51" t="str">
        <f aca="false">IF(AND(B80=SelClient,M80=SelMonth,K80&lt;&gt;""),MAX(N$1:N79)+1,"")</f>
        <v/>
      </c>
      <c r="O80" s="51" t="str">
        <f aca="false">IFERROR(IF(AND(B80=SelClient,A80&lt;&gt;"",C80&lt;&gt;"",A80&lt;=EOMONTH(SelMonth,0)),COUNTIFS(B:B,B80,C:C,"&lt;&gt;",A:A,"&gt;"&amp;A80,A:A,"&lt;="&amp;EOMONTH(SelMonth,0))+1,""),"")</f>
        <v/>
      </c>
    </row>
    <row r="81" customFormat="false" ht="15" hidden="false" customHeight="false" outlineLevel="0" collapsed="false">
      <c r="A81" s="42"/>
      <c r="B81" s="7"/>
      <c r="C81" s="46"/>
      <c r="D81" s="47"/>
      <c r="E81" s="47"/>
      <c r="F81" s="47"/>
      <c r="G81" s="47"/>
      <c r="H81" s="47"/>
      <c r="I81" s="47"/>
      <c r="J81" s="48"/>
      <c r="K81" s="49"/>
      <c r="L81" s="49"/>
      <c r="M81" s="50" t="str">
        <f aca="false">IF(A81="","",DATE(YEAR(A81),MONTH(A81),1))</f>
        <v/>
      </c>
      <c r="N81" s="51" t="str">
        <f aca="false">IF(AND(B81=SelClient,M81=SelMonth,K81&lt;&gt;""),MAX(N$1:N80)+1,"")</f>
        <v/>
      </c>
      <c r="O81" s="51" t="str">
        <f aca="false">IFERROR(IF(AND(B81=SelClient,A81&lt;&gt;"",C81&lt;&gt;"",A81&lt;=EOMONTH(SelMonth,0)),COUNTIFS(B:B,B81,C:C,"&lt;&gt;",A:A,"&gt;"&amp;A81,A:A,"&lt;="&amp;EOMONTH(SelMonth,0))+1,""),"")</f>
        <v/>
      </c>
    </row>
    <row r="82" customFormat="false" ht="15" hidden="false" customHeight="false" outlineLevel="0" collapsed="false">
      <c r="A82" s="42"/>
      <c r="B82" s="7"/>
      <c r="C82" s="46"/>
      <c r="D82" s="47"/>
      <c r="E82" s="47"/>
      <c r="F82" s="47"/>
      <c r="G82" s="47"/>
      <c r="H82" s="47"/>
      <c r="I82" s="47"/>
      <c r="J82" s="48"/>
      <c r="K82" s="49"/>
      <c r="L82" s="49"/>
      <c r="M82" s="50" t="str">
        <f aca="false">IF(A82="","",DATE(YEAR(A82),MONTH(A82),1))</f>
        <v/>
      </c>
      <c r="N82" s="51" t="str">
        <f aca="false">IF(AND(B82=SelClient,M82=SelMonth,K82&lt;&gt;""),MAX(N$1:N81)+1,"")</f>
        <v/>
      </c>
      <c r="O82" s="51" t="str">
        <f aca="false">IFERROR(IF(AND(B82=SelClient,A82&lt;&gt;"",C82&lt;&gt;"",A82&lt;=EOMONTH(SelMonth,0)),COUNTIFS(B:B,B82,C:C,"&lt;&gt;",A:A,"&gt;"&amp;A82,A:A,"&lt;="&amp;EOMONTH(SelMonth,0))+1,""),"")</f>
        <v/>
      </c>
    </row>
    <row r="83" customFormat="false" ht="15" hidden="false" customHeight="false" outlineLevel="0" collapsed="false">
      <c r="A83" s="42"/>
      <c r="B83" s="7"/>
      <c r="C83" s="46"/>
      <c r="D83" s="47"/>
      <c r="E83" s="47"/>
      <c r="F83" s="47"/>
      <c r="G83" s="47"/>
      <c r="H83" s="47"/>
      <c r="I83" s="47"/>
      <c r="J83" s="48"/>
      <c r="K83" s="49"/>
      <c r="L83" s="49"/>
      <c r="M83" s="50" t="str">
        <f aca="false">IF(A83="","",DATE(YEAR(A83),MONTH(A83),1))</f>
        <v/>
      </c>
      <c r="N83" s="51" t="str">
        <f aca="false">IF(AND(B83=SelClient,M83=SelMonth,K83&lt;&gt;""),MAX(N$1:N82)+1,"")</f>
        <v/>
      </c>
      <c r="O83" s="51" t="str">
        <f aca="false">IFERROR(IF(AND(B83=SelClient,A83&lt;&gt;"",C83&lt;&gt;"",A83&lt;=EOMONTH(SelMonth,0)),COUNTIFS(B:B,B83,C:C,"&lt;&gt;",A:A,"&gt;"&amp;A83,A:A,"&lt;="&amp;EOMONTH(SelMonth,0))+1,""),"")</f>
        <v/>
      </c>
    </row>
    <row r="84" customFormat="false" ht="15" hidden="false" customHeight="false" outlineLevel="0" collapsed="false">
      <c r="A84" s="42"/>
      <c r="B84" s="7"/>
      <c r="C84" s="46"/>
      <c r="D84" s="47"/>
      <c r="E84" s="47"/>
      <c r="F84" s="47"/>
      <c r="G84" s="47"/>
      <c r="H84" s="47"/>
      <c r="I84" s="47"/>
      <c r="J84" s="48"/>
      <c r="K84" s="49"/>
      <c r="L84" s="49"/>
      <c r="M84" s="50" t="str">
        <f aca="false">IF(A84="","",DATE(YEAR(A84),MONTH(A84),1))</f>
        <v/>
      </c>
      <c r="N84" s="51" t="str">
        <f aca="false">IF(AND(B84=SelClient,M84=SelMonth,K84&lt;&gt;""),MAX(N$1:N83)+1,"")</f>
        <v/>
      </c>
      <c r="O84" s="51" t="str">
        <f aca="false">IFERROR(IF(AND(B84=SelClient,A84&lt;&gt;"",C84&lt;&gt;"",A84&lt;=EOMONTH(SelMonth,0)),COUNTIFS(B:B,B84,C:C,"&lt;&gt;",A:A,"&gt;"&amp;A84,A:A,"&lt;="&amp;EOMONTH(SelMonth,0))+1,""),"")</f>
        <v/>
      </c>
    </row>
    <row r="85" customFormat="false" ht="15" hidden="false" customHeight="false" outlineLevel="0" collapsed="false">
      <c r="A85" s="42"/>
      <c r="B85" s="7"/>
      <c r="C85" s="46"/>
      <c r="D85" s="47"/>
      <c r="E85" s="47"/>
      <c r="F85" s="47"/>
      <c r="G85" s="47"/>
      <c r="H85" s="47"/>
      <c r="I85" s="47"/>
      <c r="J85" s="48"/>
      <c r="K85" s="49"/>
      <c r="L85" s="49"/>
      <c r="M85" s="50" t="str">
        <f aca="false">IF(A85="","",DATE(YEAR(A85),MONTH(A85),1))</f>
        <v/>
      </c>
      <c r="N85" s="51" t="str">
        <f aca="false">IF(AND(B85=SelClient,M85=SelMonth,K85&lt;&gt;""),MAX(N$1:N84)+1,"")</f>
        <v/>
      </c>
      <c r="O85" s="51" t="str">
        <f aca="false">IFERROR(IF(AND(B85=SelClient,A85&lt;&gt;"",C85&lt;&gt;"",A85&lt;=EOMONTH(SelMonth,0)),COUNTIFS(B:B,B85,C:C,"&lt;&gt;",A:A,"&gt;"&amp;A85,A:A,"&lt;="&amp;EOMONTH(SelMonth,0))+1,""),"")</f>
        <v/>
      </c>
    </row>
    <row r="86" customFormat="false" ht="15" hidden="false" customHeight="false" outlineLevel="0" collapsed="false">
      <c r="A86" s="42"/>
      <c r="B86" s="7"/>
      <c r="C86" s="46"/>
      <c r="D86" s="47"/>
      <c r="E86" s="47"/>
      <c r="F86" s="47"/>
      <c r="G86" s="47"/>
      <c r="H86" s="47"/>
      <c r="I86" s="47"/>
      <c r="J86" s="48"/>
      <c r="K86" s="49"/>
      <c r="L86" s="49"/>
      <c r="M86" s="50" t="str">
        <f aca="false">IF(A86="","",DATE(YEAR(A86),MONTH(A86),1))</f>
        <v/>
      </c>
      <c r="N86" s="51" t="str">
        <f aca="false">IF(AND(B86=SelClient,M86=SelMonth,K86&lt;&gt;""),MAX(N$1:N85)+1,"")</f>
        <v/>
      </c>
      <c r="O86" s="51" t="str">
        <f aca="false">IFERROR(IF(AND(B86=SelClient,A86&lt;&gt;"",C86&lt;&gt;"",A86&lt;=EOMONTH(SelMonth,0)),COUNTIFS(B:B,B86,C:C,"&lt;&gt;",A:A,"&gt;"&amp;A86,A:A,"&lt;="&amp;EOMONTH(SelMonth,0))+1,""),"")</f>
        <v/>
      </c>
    </row>
    <row r="87" customFormat="false" ht="15" hidden="false" customHeight="false" outlineLevel="0" collapsed="false">
      <c r="A87" s="42"/>
      <c r="B87" s="7"/>
      <c r="C87" s="46"/>
      <c r="D87" s="47"/>
      <c r="E87" s="47"/>
      <c r="F87" s="47"/>
      <c r="G87" s="47"/>
      <c r="H87" s="47"/>
      <c r="I87" s="47"/>
      <c r="J87" s="48"/>
      <c r="K87" s="49"/>
      <c r="L87" s="49"/>
      <c r="M87" s="50" t="str">
        <f aca="false">IF(A87="","",DATE(YEAR(A87),MONTH(A87),1))</f>
        <v/>
      </c>
      <c r="N87" s="51" t="str">
        <f aca="false">IF(AND(B87=SelClient,M87=SelMonth,K87&lt;&gt;""),MAX(N$1:N86)+1,"")</f>
        <v/>
      </c>
      <c r="O87" s="51" t="str">
        <f aca="false">IFERROR(IF(AND(B87=SelClient,A87&lt;&gt;"",C87&lt;&gt;"",A87&lt;=EOMONTH(SelMonth,0)),COUNTIFS(B:B,B87,C:C,"&lt;&gt;",A:A,"&gt;"&amp;A87,A:A,"&lt;="&amp;EOMONTH(SelMonth,0))+1,""),"")</f>
        <v/>
      </c>
    </row>
    <row r="88" customFormat="false" ht="15" hidden="false" customHeight="false" outlineLevel="0" collapsed="false">
      <c r="A88" s="42"/>
      <c r="B88" s="7"/>
      <c r="C88" s="46"/>
      <c r="D88" s="47"/>
      <c r="E88" s="47"/>
      <c r="F88" s="47"/>
      <c r="G88" s="47"/>
      <c r="H88" s="47"/>
      <c r="I88" s="47"/>
      <c r="J88" s="48"/>
      <c r="K88" s="49"/>
      <c r="L88" s="49"/>
      <c r="M88" s="50" t="str">
        <f aca="false">IF(A88="","",DATE(YEAR(A88),MONTH(A88),1))</f>
        <v/>
      </c>
      <c r="N88" s="51" t="str">
        <f aca="false">IF(AND(B88=SelClient,M88=SelMonth,K88&lt;&gt;""),MAX(N$1:N87)+1,"")</f>
        <v/>
      </c>
      <c r="O88" s="51" t="str">
        <f aca="false">IFERROR(IF(AND(B88=SelClient,A88&lt;&gt;"",C88&lt;&gt;"",A88&lt;=EOMONTH(SelMonth,0)),COUNTIFS(B:B,B88,C:C,"&lt;&gt;",A:A,"&gt;"&amp;A88,A:A,"&lt;="&amp;EOMONTH(SelMonth,0))+1,""),"")</f>
        <v/>
      </c>
    </row>
    <row r="89" customFormat="false" ht="15" hidden="false" customHeight="false" outlineLevel="0" collapsed="false">
      <c r="A89" s="42"/>
      <c r="B89" s="7"/>
      <c r="C89" s="46"/>
      <c r="D89" s="47"/>
      <c r="E89" s="47"/>
      <c r="F89" s="47"/>
      <c r="G89" s="47"/>
      <c r="H89" s="47"/>
      <c r="I89" s="47"/>
      <c r="J89" s="48"/>
      <c r="K89" s="49"/>
      <c r="L89" s="49"/>
      <c r="M89" s="50" t="str">
        <f aca="false">IF(A89="","",DATE(YEAR(A89),MONTH(A89),1))</f>
        <v/>
      </c>
      <c r="N89" s="51" t="str">
        <f aca="false">IF(AND(B89=SelClient,M89=SelMonth,K89&lt;&gt;""),MAX(N$1:N88)+1,"")</f>
        <v/>
      </c>
      <c r="O89" s="51" t="str">
        <f aca="false">IFERROR(IF(AND(B89=SelClient,A89&lt;&gt;"",C89&lt;&gt;"",A89&lt;=EOMONTH(SelMonth,0)),COUNTIFS(B:B,B89,C:C,"&lt;&gt;",A:A,"&gt;"&amp;A89,A:A,"&lt;="&amp;EOMONTH(SelMonth,0))+1,""),"")</f>
        <v/>
      </c>
    </row>
    <row r="90" customFormat="false" ht="15" hidden="false" customHeight="false" outlineLevel="0" collapsed="false">
      <c r="A90" s="42"/>
      <c r="B90" s="7"/>
      <c r="C90" s="46"/>
      <c r="D90" s="47"/>
      <c r="E90" s="47"/>
      <c r="F90" s="47"/>
      <c r="G90" s="47"/>
      <c r="H90" s="47"/>
      <c r="I90" s="47"/>
      <c r="J90" s="48"/>
      <c r="K90" s="49"/>
      <c r="L90" s="49"/>
      <c r="M90" s="50" t="str">
        <f aca="false">IF(A90="","",DATE(YEAR(A90),MONTH(A90),1))</f>
        <v/>
      </c>
      <c r="N90" s="51" t="str">
        <f aca="false">IF(AND(B90=SelClient,M90=SelMonth,K90&lt;&gt;""),MAX(N$1:N89)+1,"")</f>
        <v/>
      </c>
      <c r="O90" s="51" t="str">
        <f aca="false">IFERROR(IF(AND(B90=SelClient,A90&lt;&gt;"",C90&lt;&gt;"",A90&lt;=EOMONTH(SelMonth,0)),COUNTIFS(B:B,B90,C:C,"&lt;&gt;",A:A,"&gt;"&amp;A90,A:A,"&lt;="&amp;EOMONTH(SelMonth,0))+1,""),"")</f>
        <v/>
      </c>
    </row>
    <row r="91" customFormat="false" ht="15" hidden="false" customHeight="false" outlineLevel="0" collapsed="false">
      <c r="A91" s="42"/>
      <c r="B91" s="7"/>
      <c r="C91" s="46"/>
      <c r="D91" s="47"/>
      <c r="E91" s="47"/>
      <c r="F91" s="47"/>
      <c r="G91" s="47"/>
      <c r="H91" s="47"/>
      <c r="I91" s="47"/>
      <c r="J91" s="48"/>
      <c r="K91" s="49"/>
      <c r="L91" s="49"/>
      <c r="M91" s="50" t="str">
        <f aca="false">IF(A91="","",DATE(YEAR(A91),MONTH(A91),1))</f>
        <v/>
      </c>
      <c r="N91" s="51" t="str">
        <f aca="false">IF(AND(B91=SelClient,M91=SelMonth,K91&lt;&gt;""),MAX(N$1:N90)+1,"")</f>
        <v/>
      </c>
      <c r="O91" s="51" t="str">
        <f aca="false">IFERROR(IF(AND(B91=SelClient,A91&lt;&gt;"",C91&lt;&gt;"",A91&lt;=EOMONTH(SelMonth,0)),COUNTIFS(B:B,B91,C:C,"&lt;&gt;",A:A,"&gt;"&amp;A91,A:A,"&lt;="&amp;EOMONTH(SelMonth,0))+1,""),"")</f>
        <v/>
      </c>
    </row>
    <row r="92" customFormat="false" ht="15" hidden="false" customHeight="false" outlineLevel="0" collapsed="false">
      <c r="A92" s="42"/>
      <c r="B92" s="7"/>
      <c r="C92" s="46"/>
      <c r="D92" s="47"/>
      <c r="E92" s="47"/>
      <c r="F92" s="47"/>
      <c r="G92" s="47"/>
      <c r="H92" s="47"/>
      <c r="I92" s="47"/>
      <c r="J92" s="48"/>
      <c r="K92" s="49"/>
      <c r="L92" s="49"/>
      <c r="M92" s="50" t="str">
        <f aca="false">IF(A92="","",DATE(YEAR(A92),MONTH(A92),1))</f>
        <v/>
      </c>
      <c r="N92" s="51" t="str">
        <f aca="false">IF(AND(B92=SelClient,M92=SelMonth,K92&lt;&gt;""),MAX(N$1:N91)+1,"")</f>
        <v/>
      </c>
      <c r="O92" s="51" t="str">
        <f aca="false">IFERROR(IF(AND(B92=SelClient,A92&lt;&gt;"",C92&lt;&gt;"",A92&lt;=EOMONTH(SelMonth,0)),COUNTIFS(B:B,B92,C:C,"&lt;&gt;",A:A,"&gt;"&amp;A92,A:A,"&lt;="&amp;EOMONTH(SelMonth,0))+1,""),"")</f>
        <v/>
      </c>
    </row>
    <row r="93" customFormat="false" ht="15" hidden="false" customHeight="false" outlineLevel="0" collapsed="false">
      <c r="A93" s="42"/>
      <c r="B93" s="7"/>
      <c r="C93" s="46"/>
      <c r="D93" s="47"/>
      <c r="E93" s="47"/>
      <c r="F93" s="47"/>
      <c r="G93" s="47"/>
      <c r="H93" s="47"/>
      <c r="I93" s="47"/>
      <c r="J93" s="48"/>
      <c r="K93" s="49"/>
      <c r="L93" s="49"/>
      <c r="M93" s="50" t="str">
        <f aca="false">IF(A93="","",DATE(YEAR(A93),MONTH(A93),1))</f>
        <v/>
      </c>
      <c r="N93" s="51" t="str">
        <f aca="false">IF(AND(B93=SelClient,M93=SelMonth,K93&lt;&gt;""),MAX(N$1:N92)+1,"")</f>
        <v/>
      </c>
      <c r="O93" s="51" t="str">
        <f aca="false">IFERROR(IF(AND(B93=SelClient,A93&lt;&gt;"",C93&lt;&gt;"",A93&lt;=EOMONTH(SelMonth,0)),COUNTIFS(B:B,B93,C:C,"&lt;&gt;",A:A,"&gt;"&amp;A93,A:A,"&lt;="&amp;EOMONTH(SelMonth,0))+1,""),"")</f>
        <v/>
      </c>
    </row>
    <row r="94" customFormat="false" ht="15" hidden="false" customHeight="false" outlineLevel="0" collapsed="false">
      <c r="A94" s="42"/>
      <c r="B94" s="7"/>
      <c r="C94" s="46"/>
      <c r="D94" s="47"/>
      <c r="E94" s="47"/>
      <c r="F94" s="47"/>
      <c r="G94" s="47"/>
      <c r="H94" s="47"/>
      <c r="I94" s="47"/>
      <c r="J94" s="48"/>
      <c r="K94" s="49"/>
      <c r="L94" s="49"/>
      <c r="M94" s="50" t="str">
        <f aca="false">IF(A94="","",DATE(YEAR(A94),MONTH(A94),1))</f>
        <v/>
      </c>
      <c r="N94" s="51" t="str">
        <f aca="false">IF(AND(B94=SelClient,M94=SelMonth,K94&lt;&gt;""),MAX(N$1:N93)+1,"")</f>
        <v/>
      </c>
      <c r="O94" s="51" t="str">
        <f aca="false">IFERROR(IF(AND(B94=SelClient,A94&lt;&gt;"",C94&lt;&gt;"",A94&lt;=EOMONTH(SelMonth,0)),COUNTIFS(B:B,B94,C:C,"&lt;&gt;",A:A,"&gt;"&amp;A94,A:A,"&lt;="&amp;EOMONTH(SelMonth,0))+1,""),"")</f>
        <v/>
      </c>
    </row>
    <row r="95" customFormat="false" ht="15" hidden="false" customHeight="false" outlineLevel="0" collapsed="false">
      <c r="A95" s="42"/>
      <c r="B95" s="7"/>
      <c r="C95" s="46"/>
      <c r="D95" s="47"/>
      <c r="E95" s="47"/>
      <c r="F95" s="47"/>
      <c r="G95" s="47"/>
      <c r="H95" s="47"/>
      <c r="I95" s="47"/>
      <c r="J95" s="48"/>
      <c r="K95" s="49"/>
      <c r="L95" s="49"/>
      <c r="M95" s="50" t="str">
        <f aca="false">IF(A95="","",DATE(YEAR(A95),MONTH(A95),1))</f>
        <v/>
      </c>
      <c r="N95" s="51" t="str">
        <f aca="false">IF(AND(B95=SelClient,M95=SelMonth,K95&lt;&gt;""),MAX(N$1:N94)+1,"")</f>
        <v/>
      </c>
      <c r="O95" s="51" t="str">
        <f aca="false">IFERROR(IF(AND(B95=SelClient,A95&lt;&gt;"",C95&lt;&gt;"",A95&lt;=EOMONTH(SelMonth,0)),COUNTIFS(B:B,B95,C:C,"&lt;&gt;",A:A,"&gt;"&amp;A95,A:A,"&lt;="&amp;EOMONTH(SelMonth,0))+1,""),"")</f>
        <v/>
      </c>
    </row>
    <row r="96" customFormat="false" ht="15" hidden="false" customHeight="false" outlineLevel="0" collapsed="false">
      <c r="A96" s="42"/>
      <c r="B96" s="7"/>
      <c r="C96" s="46"/>
      <c r="D96" s="47"/>
      <c r="E96" s="47"/>
      <c r="F96" s="47"/>
      <c r="G96" s="47"/>
      <c r="H96" s="47"/>
      <c r="I96" s="47"/>
      <c r="J96" s="48"/>
      <c r="K96" s="49"/>
      <c r="L96" s="49"/>
      <c r="M96" s="50" t="str">
        <f aca="false">IF(A96="","",DATE(YEAR(A96),MONTH(A96),1))</f>
        <v/>
      </c>
      <c r="N96" s="51" t="str">
        <f aca="false">IF(AND(B96=SelClient,M96=SelMonth,K96&lt;&gt;""),MAX(N$1:N95)+1,"")</f>
        <v/>
      </c>
      <c r="O96" s="51" t="str">
        <f aca="false">IFERROR(IF(AND(B96=SelClient,A96&lt;&gt;"",C96&lt;&gt;"",A96&lt;=EOMONTH(SelMonth,0)),COUNTIFS(B:B,B96,C:C,"&lt;&gt;",A:A,"&gt;"&amp;A96,A:A,"&lt;="&amp;EOMONTH(SelMonth,0))+1,""),"")</f>
        <v/>
      </c>
    </row>
    <row r="97" customFormat="false" ht="15" hidden="false" customHeight="false" outlineLevel="0" collapsed="false">
      <c r="A97" s="42"/>
      <c r="B97" s="7"/>
      <c r="C97" s="46"/>
      <c r="D97" s="47"/>
      <c r="E97" s="47"/>
      <c r="F97" s="47"/>
      <c r="G97" s="47"/>
      <c r="H97" s="47"/>
      <c r="I97" s="47"/>
      <c r="J97" s="48"/>
      <c r="K97" s="49"/>
      <c r="L97" s="49"/>
      <c r="M97" s="50" t="str">
        <f aca="false">IF(A97="","",DATE(YEAR(A97),MONTH(A97),1))</f>
        <v/>
      </c>
      <c r="N97" s="51" t="str">
        <f aca="false">IF(AND(B97=SelClient,M97=SelMonth,K97&lt;&gt;""),MAX(N$1:N96)+1,"")</f>
        <v/>
      </c>
      <c r="O97" s="51" t="str">
        <f aca="false">IFERROR(IF(AND(B97=SelClient,A97&lt;&gt;"",C97&lt;&gt;"",A97&lt;=EOMONTH(SelMonth,0)),COUNTIFS(B:B,B97,C:C,"&lt;&gt;",A:A,"&gt;"&amp;A97,A:A,"&lt;="&amp;EOMONTH(SelMonth,0))+1,""),"")</f>
        <v/>
      </c>
    </row>
    <row r="98" customFormat="false" ht="15" hidden="false" customHeight="false" outlineLevel="0" collapsed="false">
      <c r="A98" s="42"/>
      <c r="B98" s="7"/>
      <c r="C98" s="46"/>
      <c r="D98" s="47"/>
      <c r="E98" s="47"/>
      <c r="F98" s="47"/>
      <c r="G98" s="47"/>
      <c r="H98" s="47"/>
      <c r="I98" s="47"/>
      <c r="J98" s="48"/>
      <c r="K98" s="49"/>
      <c r="L98" s="49"/>
      <c r="M98" s="50" t="str">
        <f aca="false">IF(A98="","",DATE(YEAR(A98),MONTH(A98),1))</f>
        <v/>
      </c>
      <c r="N98" s="51" t="str">
        <f aca="false">IF(AND(B98=SelClient,M98=SelMonth,K98&lt;&gt;""),MAX(N$1:N97)+1,"")</f>
        <v/>
      </c>
      <c r="O98" s="51" t="str">
        <f aca="false">IFERROR(IF(AND(B98=SelClient,A98&lt;&gt;"",C98&lt;&gt;"",A98&lt;=EOMONTH(SelMonth,0)),COUNTIFS(B:B,B98,C:C,"&lt;&gt;",A:A,"&gt;"&amp;A98,A:A,"&lt;="&amp;EOMONTH(SelMonth,0))+1,""),"")</f>
        <v/>
      </c>
    </row>
    <row r="99" customFormat="false" ht="15" hidden="false" customHeight="false" outlineLevel="0" collapsed="false">
      <c r="A99" s="42"/>
      <c r="B99" s="7"/>
      <c r="C99" s="46"/>
      <c r="D99" s="47"/>
      <c r="E99" s="47"/>
      <c r="F99" s="47"/>
      <c r="G99" s="47"/>
      <c r="H99" s="47"/>
      <c r="I99" s="47"/>
      <c r="J99" s="48"/>
      <c r="K99" s="49"/>
      <c r="L99" s="49"/>
      <c r="M99" s="50" t="str">
        <f aca="false">IF(A99="","",DATE(YEAR(A99),MONTH(A99),1))</f>
        <v/>
      </c>
      <c r="N99" s="51" t="str">
        <f aca="false">IF(AND(B99=SelClient,M99=SelMonth,K99&lt;&gt;""),MAX(N$1:N98)+1,"")</f>
        <v/>
      </c>
      <c r="O99" s="51" t="str">
        <f aca="false">IFERROR(IF(AND(B99=SelClient,A99&lt;&gt;"",C99&lt;&gt;"",A99&lt;=EOMONTH(SelMonth,0)),COUNTIFS(B:B,B99,C:C,"&lt;&gt;",A:A,"&gt;"&amp;A99,A:A,"&lt;="&amp;EOMONTH(SelMonth,0))+1,""),"")</f>
        <v/>
      </c>
    </row>
    <row r="100" customFormat="false" ht="15" hidden="false" customHeight="false" outlineLevel="0" collapsed="false">
      <c r="A100" s="42"/>
      <c r="B100" s="7"/>
      <c r="C100" s="46"/>
      <c r="D100" s="47"/>
      <c r="E100" s="47"/>
      <c r="F100" s="47"/>
      <c r="G100" s="47"/>
      <c r="H100" s="47"/>
      <c r="I100" s="47"/>
      <c r="J100" s="48"/>
      <c r="K100" s="49"/>
      <c r="L100" s="49"/>
      <c r="M100" s="50" t="str">
        <f aca="false">IF(A100="","",DATE(YEAR(A100),MONTH(A100),1))</f>
        <v/>
      </c>
      <c r="N100" s="51" t="str">
        <f aca="false">IF(AND(B100=SelClient,M100=SelMonth,K100&lt;&gt;""),MAX(N$1:N99)+1,"")</f>
        <v/>
      </c>
      <c r="O100" s="51" t="str">
        <f aca="false">IFERROR(IF(AND(B100=SelClient,A100&lt;&gt;"",C100&lt;&gt;"",A100&lt;=EOMONTH(SelMonth,0)),COUNTIFS(B:B,B100,C:C,"&lt;&gt;",A:A,"&gt;"&amp;A100,A:A,"&lt;="&amp;EOMONTH(SelMonth,0))+1,""),"")</f>
        <v/>
      </c>
    </row>
    <row r="101" customFormat="false" ht="15" hidden="false" customHeight="false" outlineLevel="0" collapsed="false">
      <c r="A101" s="42"/>
      <c r="B101" s="7"/>
      <c r="C101" s="46"/>
      <c r="D101" s="47"/>
      <c r="E101" s="47"/>
      <c r="F101" s="47"/>
      <c r="G101" s="47"/>
      <c r="H101" s="47"/>
      <c r="I101" s="47"/>
      <c r="J101" s="48"/>
      <c r="K101" s="49"/>
      <c r="L101" s="49"/>
      <c r="M101" s="50" t="str">
        <f aca="false">IF(A101="","",DATE(YEAR(A101),MONTH(A101),1))</f>
        <v/>
      </c>
      <c r="N101" s="51" t="str">
        <f aca="false">IF(AND(B101=SelClient,M101=SelMonth,K101&lt;&gt;""),MAX(N$1:N100)+1,"")</f>
        <v/>
      </c>
      <c r="O101" s="51" t="str">
        <f aca="false">IFERROR(IF(AND(B101=SelClient,A101&lt;&gt;"",C101&lt;&gt;"",A101&lt;=EOMONTH(SelMonth,0)),COUNTIFS(B:B,B101,C:C,"&lt;&gt;",A:A,"&gt;"&amp;A101,A:A,"&lt;="&amp;EOMONTH(SelMonth,0))+1,""),"")</f>
        <v/>
      </c>
    </row>
    <row r="102" customFormat="false" ht="15" hidden="false" customHeight="false" outlineLevel="0" collapsed="false">
      <c r="A102" s="42"/>
      <c r="B102" s="7"/>
      <c r="C102" s="46"/>
      <c r="D102" s="47"/>
      <c r="E102" s="47"/>
      <c r="F102" s="47"/>
      <c r="G102" s="47"/>
      <c r="H102" s="47"/>
      <c r="I102" s="47"/>
      <c r="J102" s="48"/>
      <c r="K102" s="49"/>
      <c r="L102" s="49"/>
      <c r="M102" s="50" t="str">
        <f aca="false">IF(A102="","",DATE(YEAR(A102),MONTH(A102),1))</f>
        <v/>
      </c>
      <c r="N102" s="51" t="str">
        <f aca="false">IF(AND(B102=SelClient,M102=SelMonth,K102&lt;&gt;""),MAX(N$1:N101)+1,"")</f>
        <v/>
      </c>
      <c r="O102" s="51" t="str">
        <f aca="false">IFERROR(IF(AND(B102=SelClient,A102&lt;&gt;"",C102&lt;&gt;"",A102&lt;=EOMONTH(SelMonth,0)),COUNTIFS(B:B,B102,C:C,"&lt;&gt;",A:A,"&gt;"&amp;A102,A:A,"&lt;="&amp;EOMONTH(SelMonth,0))+1,""),"")</f>
        <v/>
      </c>
    </row>
    <row r="103" customFormat="false" ht="15" hidden="false" customHeight="false" outlineLevel="0" collapsed="false">
      <c r="A103" s="42"/>
      <c r="B103" s="7"/>
      <c r="C103" s="46"/>
      <c r="D103" s="47"/>
      <c r="E103" s="47"/>
      <c r="F103" s="47"/>
      <c r="G103" s="47"/>
      <c r="H103" s="47"/>
      <c r="I103" s="47"/>
      <c r="J103" s="48"/>
      <c r="K103" s="49"/>
      <c r="L103" s="49"/>
      <c r="M103" s="50" t="str">
        <f aca="false">IF(A103="","",DATE(YEAR(A103),MONTH(A103),1))</f>
        <v/>
      </c>
      <c r="N103" s="51" t="str">
        <f aca="false">IF(AND(B103=SelClient,M103=SelMonth,K103&lt;&gt;""),MAX(N$1:N102)+1,"")</f>
        <v/>
      </c>
      <c r="O103" s="51" t="str">
        <f aca="false">IFERROR(IF(AND(B103=SelClient,A103&lt;&gt;"",C103&lt;&gt;"",A103&lt;=EOMONTH(SelMonth,0)),COUNTIFS(B:B,B103,C:C,"&lt;&gt;",A:A,"&gt;"&amp;A103,A:A,"&lt;="&amp;EOMONTH(SelMonth,0))+1,""),"")</f>
        <v/>
      </c>
    </row>
    <row r="104" customFormat="false" ht="15" hidden="false" customHeight="false" outlineLevel="0" collapsed="false">
      <c r="A104" s="42"/>
      <c r="B104" s="7"/>
      <c r="C104" s="46"/>
      <c r="D104" s="47"/>
      <c r="E104" s="47"/>
      <c r="F104" s="47"/>
      <c r="G104" s="47"/>
      <c r="H104" s="47"/>
      <c r="I104" s="47"/>
      <c r="J104" s="48"/>
      <c r="K104" s="49"/>
      <c r="L104" s="49"/>
      <c r="M104" s="50" t="str">
        <f aca="false">IF(A104="","",DATE(YEAR(A104),MONTH(A104),1))</f>
        <v/>
      </c>
      <c r="N104" s="51" t="str">
        <f aca="false">IF(AND(B104=SelClient,M104=SelMonth,K104&lt;&gt;""),MAX(N$1:N103)+1,"")</f>
        <v/>
      </c>
      <c r="O104" s="51" t="str">
        <f aca="false">IFERROR(IF(AND(B104=SelClient,A104&lt;&gt;"",C104&lt;&gt;"",A104&lt;=EOMONTH(SelMonth,0)),COUNTIFS(B:B,B104,C:C,"&lt;&gt;",A:A,"&gt;"&amp;A104,A:A,"&lt;="&amp;EOMONTH(SelMonth,0))+1,""),"")</f>
        <v/>
      </c>
    </row>
    <row r="105" customFormat="false" ht="15" hidden="false" customHeight="false" outlineLevel="0" collapsed="false">
      <c r="A105" s="42"/>
      <c r="B105" s="7"/>
      <c r="C105" s="46"/>
      <c r="D105" s="47"/>
      <c r="E105" s="47"/>
      <c r="F105" s="47"/>
      <c r="G105" s="47"/>
      <c r="H105" s="47"/>
      <c r="I105" s="47"/>
      <c r="J105" s="48"/>
      <c r="K105" s="49"/>
      <c r="L105" s="49"/>
      <c r="M105" s="50" t="str">
        <f aca="false">IF(A105="","",DATE(YEAR(A105),MONTH(A105),1))</f>
        <v/>
      </c>
      <c r="N105" s="51" t="str">
        <f aca="false">IF(AND(B105=SelClient,M105=SelMonth,K105&lt;&gt;""),MAX(N$1:N104)+1,"")</f>
        <v/>
      </c>
      <c r="O105" s="51" t="str">
        <f aca="false">IFERROR(IF(AND(B105=SelClient,A105&lt;&gt;"",C105&lt;&gt;"",A105&lt;=EOMONTH(SelMonth,0)),COUNTIFS(B:B,B105,C:C,"&lt;&gt;",A:A,"&gt;"&amp;A105,A:A,"&lt;="&amp;EOMONTH(SelMonth,0))+1,""),"")</f>
        <v/>
      </c>
    </row>
    <row r="106" customFormat="false" ht="15" hidden="false" customHeight="false" outlineLevel="0" collapsed="false">
      <c r="A106" s="42"/>
      <c r="B106" s="7"/>
      <c r="C106" s="46"/>
      <c r="D106" s="47"/>
      <c r="E106" s="47"/>
      <c r="F106" s="47"/>
      <c r="G106" s="47"/>
      <c r="H106" s="47"/>
      <c r="I106" s="47"/>
      <c r="J106" s="48"/>
      <c r="K106" s="49"/>
      <c r="L106" s="49"/>
      <c r="M106" s="50" t="str">
        <f aca="false">IF(A106="","",DATE(YEAR(A106),MONTH(A106),1))</f>
        <v/>
      </c>
      <c r="N106" s="51" t="str">
        <f aca="false">IF(AND(B106=SelClient,M106=SelMonth,K106&lt;&gt;""),MAX(N$1:N105)+1,"")</f>
        <v/>
      </c>
      <c r="O106" s="51" t="str">
        <f aca="false">IFERROR(IF(AND(B106=SelClient,A106&lt;&gt;"",C106&lt;&gt;"",A106&lt;=EOMONTH(SelMonth,0)),COUNTIFS(B:B,B106,C:C,"&lt;&gt;",A:A,"&gt;"&amp;A106,A:A,"&lt;="&amp;EOMONTH(SelMonth,0))+1,""),"")</f>
        <v/>
      </c>
    </row>
    <row r="107" customFormat="false" ht="15" hidden="false" customHeight="false" outlineLevel="0" collapsed="false">
      <c r="A107" s="42"/>
      <c r="B107" s="7"/>
      <c r="C107" s="46"/>
      <c r="D107" s="47"/>
      <c r="E107" s="47"/>
      <c r="F107" s="47"/>
      <c r="G107" s="47"/>
      <c r="H107" s="47"/>
      <c r="I107" s="47"/>
      <c r="J107" s="48"/>
      <c r="K107" s="49"/>
      <c r="L107" s="49"/>
      <c r="M107" s="50" t="str">
        <f aca="false">IF(A107="","",DATE(YEAR(A107),MONTH(A107),1))</f>
        <v/>
      </c>
      <c r="N107" s="51" t="str">
        <f aca="false">IF(AND(B107=SelClient,M107=SelMonth,K107&lt;&gt;""),MAX(N$1:N106)+1,"")</f>
        <v/>
      </c>
      <c r="O107" s="51" t="str">
        <f aca="false">IFERROR(IF(AND(B107=SelClient,A107&lt;&gt;"",C107&lt;&gt;"",A107&lt;=EOMONTH(SelMonth,0)),COUNTIFS(B:B,B107,C:C,"&lt;&gt;",A:A,"&gt;"&amp;A107,A:A,"&lt;="&amp;EOMONTH(SelMonth,0))+1,""),"")</f>
        <v/>
      </c>
    </row>
    <row r="108" customFormat="false" ht="15" hidden="false" customHeight="false" outlineLevel="0" collapsed="false">
      <c r="A108" s="42"/>
      <c r="B108" s="7"/>
      <c r="C108" s="46"/>
      <c r="D108" s="47"/>
      <c r="E108" s="47"/>
      <c r="F108" s="47"/>
      <c r="G108" s="47"/>
      <c r="H108" s="47"/>
      <c r="I108" s="47"/>
      <c r="J108" s="48"/>
      <c r="K108" s="49"/>
      <c r="L108" s="49"/>
      <c r="M108" s="50" t="str">
        <f aca="false">IF(A108="","",DATE(YEAR(A108),MONTH(A108),1))</f>
        <v/>
      </c>
      <c r="N108" s="51" t="str">
        <f aca="false">IF(AND(B108=SelClient,M108=SelMonth,K108&lt;&gt;""),MAX(N$1:N107)+1,"")</f>
        <v/>
      </c>
      <c r="O108" s="51" t="str">
        <f aca="false">IFERROR(IF(AND(B108=SelClient,A108&lt;&gt;"",C108&lt;&gt;"",A108&lt;=EOMONTH(SelMonth,0)),COUNTIFS(B:B,B108,C:C,"&lt;&gt;",A:A,"&gt;"&amp;A108,A:A,"&lt;="&amp;EOMONTH(SelMonth,0))+1,""),"")</f>
        <v/>
      </c>
    </row>
    <row r="109" customFormat="false" ht="15" hidden="false" customHeight="false" outlineLevel="0" collapsed="false">
      <c r="A109" s="42"/>
      <c r="B109" s="7"/>
      <c r="C109" s="46"/>
      <c r="D109" s="47"/>
      <c r="E109" s="47"/>
      <c r="F109" s="47"/>
      <c r="G109" s="47"/>
      <c r="H109" s="47"/>
      <c r="I109" s="47"/>
      <c r="J109" s="48"/>
      <c r="K109" s="49"/>
      <c r="L109" s="49"/>
      <c r="M109" s="50" t="str">
        <f aca="false">IF(A109="","",DATE(YEAR(A109),MONTH(A109),1))</f>
        <v/>
      </c>
      <c r="N109" s="51" t="str">
        <f aca="false">IF(AND(B109=SelClient,M109=SelMonth,K109&lt;&gt;""),MAX(N$1:N108)+1,"")</f>
        <v/>
      </c>
      <c r="O109" s="51" t="str">
        <f aca="false">IFERROR(IF(AND(B109=SelClient,A109&lt;&gt;"",C109&lt;&gt;"",A109&lt;=EOMONTH(SelMonth,0)),COUNTIFS(B:B,B109,C:C,"&lt;&gt;",A:A,"&gt;"&amp;A109,A:A,"&lt;="&amp;EOMONTH(SelMonth,0))+1,""),"")</f>
        <v/>
      </c>
    </row>
    <row r="110" customFormat="false" ht="15" hidden="false" customHeight="false" outlineLevel="0" collapsed="false">
      <c r="A110" s="42"/>
      <c r="B110" s="7"/>
      <c r="C110" s="46"/>
      <c r="D110" s="47"/>
      <c r="E110" s="47"/>
      <c r="F110" s="47"/>
      <c r="G110" s="47"/>
      <c r="H110" s="47"/>
      <c r="I110" s="47"/>
      <c r="J110" s="48"/>
      <c r="K110" s="49"/>
      <c r="L110" s="49"/>
      <c r="M110" s="50" t="str">
        <f aca="false">IF(A110="","",DATE(YEAR(A110),MONTH(A110),1))</f>
        <v/>
      </c>
      <c r="N110" s="51" t="str">
        <f aca="false">IF(AND(B110=SelClient,M110=SelMonth,K110&lt;&gt;""),MAX(N$1:N109)+1,"")</f>
        <v/>
      </c>
      <c r="O110" s="51" t="str">
        <f aca="false">IFERROR(IF(AND(B110=SelClient,A110&lt;&gt;"",C110&lt;&gt;"",A110&lt;=EOMONTH(SelMonth,0)),COUNTIFS(B:B,B110,C:C,"&lt;&gt;",A:A,"&gt;"&amp;A110,A:A,"&lt;="&amp;EOMONTH(SelMonth,0))+1,""),"")</f>
        <v/>
      </c>
    </row>
    <row r="111" customFormat="false" ht="15" hidden="false" customHeight="false" outlineLevel="0" collapsed="false">
      <c r="A111" s="42"/>
      <c r="B111" s="7"/>
      <c r="C111" s="46"/>
      <c r="D111" s="47"/>
      <c r="E111" s="47"/>
      <c r="F111" s="47"/>
      <c r="G111" s="47"/>
      <c r="H111" s="47"/>
      <c r="I111" s="47"/>
      <c r="J111" s="48"/>
      <c r="K111" s="49"/>
      <c r="L111" s="49"/>
      <c r="M111" s="50" t="str">
        <f aca="false">IF(A111="","",DATE(YEAR(A111),MONTH(A111),1))</f>
        <v/>
      </c>
      <c r="N111" s="51" t="str">
        <f aca="false">IF(AND(B111=SelClient,M111=SelMonth,K111&lt;&gt;""),MAX(N$1:N110)+1,"")</f>
        <v/>
      </c>
      <c r="O111" s="51" t="str">
        <f aca="false">IFERROR(IF(AND(B111=SelClient,A111&lt;&gt;"",C111&lt;&gt;"",A111&lt;=EOMONTH(SelMonth,0)),COUNTIFS(B:B,B111,C:C,"&lt;&gt;",A:A,"&gt;"&amp;A111,A:A,"&lt;="&amp;EOMONTH(SelMonth,0))+1,""),"")</f>
        <v/>
      </c>
    </row>
    <row r="112" customFormat="false" ht="15" hidden="false" customHeight="false" outlineLevel="0" collapsed="false">
      <c r="A112" s="42"/>
      <c r="B112" s="7"/>
      <c r="C112" s="46"/>
      <c r="D112" s="47"/>
      <c r="E112" s="47"/>
      <c r="F112" s="47"/>
      <c r="G112" s="47"/>
      <c r="H112" s="47"/>
      <c r="I112" s="47"/>
      <c r="J112" s="48"/>
      <c r="K112" s="49"/>
      <c r="L112" s="49"/>
      <c r="M112" s="50" t="str">
        <f aca="false">IF(A112="","",DATE(YEAR(A112),MONTH(A112),1))</f>
        <v/>
      </c>
      <c r="N112" s="51" t="str">
        <f aca="false">IF(AND(B112=SelClient,M112=SelMonth,K112&lt;&gt;""),MAX(N$1:N111)+1,"")</f>
        <v/>
      </c>
      <c r="O112" s="51" t="str">
        <f aca="false">IFERROR(IF(AND(B112=SelClient,A112&lt;&gt;"",C112&lt;&gt;"",A112&lt;=EOMONTH(SelMonth,0)),COUNTIFS(B:B,B112,C:C,"&lt;&gt;",A:A,"&gt;"&amp;A112,A:A,"&lt;="&amp;EOMONTH(SelMonth,0))+1,""),"")</f>
        <v/>
      </c>
    </row>
    <row r="113" customFormat="false" ht="15" hidden="false" customHeight="false" outlineLevel="0" collapsed="false">
      <c r="A113" s="42"/>
      <c r="B113" s="7"/>
      <c r="C113" s="46"/>
      <c r="D113" s="47"/>
      <c r="E113" s="47"/>
      <c r="F113" s="47"/>
      <c r="G113" s="47"/>
      <c r="H113" s="47"/>
      <c r="I113" s="47"/>
      <c r="J113" s="48"/>
      <c r="K113" s="49"/>
      <c r="L113" s="49"/>
      <c r="M113" s="50" t="str">
        <f aca="false">IF(A113="","",DATE(YEAR(A113),MONTH(A113),1))</f>
        <v/>
      </c>
      <c r="N113" s="51" t="str">
        <f aca="false">IF(AND(B113=SelClient,M113=SelMonth,K113&lt;&gt;""),MAX(N$1:N112)+1,"")</f>
        <v/>
      </c>
      <c r="O113" s="51" t="str">
        <f aca="false">IFERROR(IF(AND(B113=SelClient,A113&lt;&gt;"",C113&lt;&gt;"",A113&lt;=EOMONTH(SelMonth,0)),COUNTIFS(B:B,B113,C:C,"&lt;&gt;",A:A,"&gt;"&amp;A113,A:A,"&lt;="&amp;EOMONTH(SelMonth,0))+1,""),"")</f>
        <v/>
      </c>
    </row>
    <row r="114" customFormat="false" ht="15" hidden="false" customHeight="false" outlineLevel="0" collapsed="false">
      <c r="A114" s="42"/>
      <c r="B114" s="7"/>
      <c r="C114" s="46"/>
      <c r="D114" s="47"/>
      <c r="E114" s="47"/>
      <c r="F114" s="47"/>
      <c r="G114" s="47"/>
      <c r="H114" s="47"/>
      <c r="I114" s="47"/>
      <c r="J114" s="48"/>
      <c r="K114" s="49"/>
      <c r="L114" s="49"/>
      <c r="M114" s="50" t="str">
        <f aca="false">IF(A114="","",DATE(YEAR(A114),MONTH(A114),1))</f>
        <v/>
      </c>
      <c r="N114" s="51" t="str">
        <f aca="false">IF(AND(B114=SelClient,M114=SelMonth,K114&lt;&gt;""),MAX(N$1:N113)+1,"")</f>
        <v/>
      </c>
      <c r="O114" s="51" t="str">
        <f aca="false">IFERROR(IF(AND(B114=SelClient,A114&lt;&gt;"",C114&lt;&gt;"",A114&lt;=EOMONTH(SelMonth,0)),COUNTIFS(B:B,B114,C:C,"&lt;&gt;",A:A,"&gt;"&amp;A114,A:A,"&lt;="&amp;EOMONTH(SelMonth,0))+1,""),"")</f>
        <v/>
      </c>
    </row>
    <row r="115" customFormat="false" ht="15" hidden="false" customHeight="false" outlineLevel="0" collapsed="false">
      <c r="A115" s="42"/>
      <c r="B115" s="7"/>
      <c r="C115" s="46"/>
      <c r="D115" s="47"/>
      <c r="E115" s="47"/>
      <c r="F115" s="47"/>
      <c r="G115" s="47"/>
      <c r="H115" s="47"/>
      <c r="I115" s="47"/>
      <c r="J115" s="48"/>
      <c r="K115" s="49"/>
      <c r="L115" s="49"/>
      <c r="M115" s="50" t="str">
        <f aca="false">IF(A115="","",DATE(YEAR(A115),MONTH(A115),1))</f>
        <v/>
      </c>
      <c r="N115" s="51" t="str">
        <f aca="false">IF(AND(B115=SelClient,M115=SelMonth,K115&lt;&gt;""),MAX(N$1:N114)+1,"")</f>
        <v/>
      </c>
      <c r="O115" s="51" t="str">
        <f aca="false">IFERROR(IF(AND(B115=SelClient,A115&lt;&gt;"",C115&lt;&gt;"",A115&lt;=EOMONTH(SelMonth,0)),COUNTIFS(B:B,B115,C:C,"&lt;&gt;",A:A,"&gt;"&amp;A115,A:A,"&lt;="&amp;EOMONTH(SelMonth,0))+1,""),"")</f>
        <v/>
      </c>
    </row>
    <row r="116" customFormat="false" ht="15" hidden="false" customHeight="false" outlineLevel="0" collapsed="false">
      <c r="A116" s="42"/>
      <c r="B116" s="7"/>
      <c r="C116" s="46"/>
      <c r="D116" s="47"/>
      <c r="E116" s="47"/>
      <c r="F116" s="47"/>
      <c r="G116" s="47"/>
      <c r="H116" s="47"/>
      <c r="I116" s="47"/>
      <c r="J116" s="48"/>
      <c r="K116" s="49"/>
      <c r="L116" s="49"/>
      <c r="M116" s="50" t="str">
        <f aca="false">IF(A116="","",DATE(YEAR(A116),MONTH(A116),1))</f>
        <v/>
      </c>
      <c r="N116" s="51" t="str">
        <f aca="false">IF(AND(B116=SelClient,M116=SelMonth,K116&lt;&gt;""),MAX(N$1:N115)+1,"")</f>
        <v/>
      </c>
      <c r="O116" s="51" t="str">
        <f aca="false">IFERROR(IF(AND(B116=SelClient,A116&lt;&gt;"",C116&lt;&gt;"",A116&lt;=EOMONTH(SelMonth,0)),COUNTIFS(B:B,B116,C:C,"&lt;&gt;",A:A,"&gt;"&amp;A116,A:A,"&lt;="&amp;EOMONTH(SelMonth,0))+1,""),"")</f>
        <v/>
      </c>
    </row>
    <row r="117" customFormat="false" ht="15" hidden="false" customHeight="false" outlineLevel="0" collapsed="false">
      <c r="A117" s="42"/>
      <c r="B117" s="7"/>
      <c r="C117" s="46"/>
      <c r="D117" s="47"/>
      <c r="E117" s="47"/>
      <c r="F117" s="47"/>
      <c r="G117" s="47"/>
      <c r="H117" s="47"/>
      <c r="I117" s="47"/>
      <c r="J117" s="48"/>
      <c r="K117" s="49"/>
      <c r="L117" s="49"/>
      <c r="M117" s="50" t="str">
        <f aca="false">IF(A117="","",DATE(YEAR(A117),MONTH(A117),1))</f>
        <v/>
      </c>
      <c r="N117" s="51" t="str">
        <f aca="false">IF(AND(B117=SelClient,M117=SelMonth,K117&lt;&gt;""),MAX(N$1:N116)+1,"")</f>
        <v/>
      </c>
      <c r="O117" s="51" t="str">
        <f aca="false">IFERROR(IF(AND(B117=SelClient,A117&lt;&gt;"",C117&lt;&gt;"",A117&lt;=EOMONTH(SelMonth,0)),COUNTIFS(B:B,B117,C:C,"&lt;&gt;",A:A,"&gt;"&amp;A117,A:A,"&lt;="&amp;EOMONTH(SelMonth,0))+1,""),"")</f>
        <v/>
      </c>
    </row>
    <row r="118" customFormat="false" ht="15" hidden="false" customHeight="false" outlineLevel="0" collapsed="false">
      <c r="A118" s="42"/>
      <c r="B118" s="7"/>
      <c r="C118" s="46"/>
      <c r="D118" s="47"/>
      <c r="E118" s="47"/>
      <c r="F118" s="47"/>
      <c r="G118" s="47"/>
      <c r="H118" s="47"/>
      <c r="I118" s="47"/>
      <c r="J118" s="48"/>
      <c r="K118" s="49"/>
      <c r="L118" s="49"/>
      <c r="M118" s="50" t="str">
        <f aca="false">IF(A118="","",DATE(YEAR(A118),MONTH(A118),1))</f>
        <v/>
      </c>
      <c r="N118" s="51" t="str">
        <f aca="false">IF(AND(B118=SelClient,M118=SelMonth,K118&lt;&gt;""),MAX(N$1:N117)+1,"")</f>
        <v/>
      </c>
      <c r="O118" s="51" t="str">
        <f aca="false">IFERROR(IF(AND(B118=SelClient,A118&lt;&gt;"",C118&lt;&gt;"",A118&lt;=EOMONTH(SelMonth,0)),COUNTIFS(B:B,B118,C:C,"&lt;&gt;",A:A,"&gt;"&amp;A118,A:A,"&lt;="&amp;EOMONTH(SelMonth,0))+1,""),"")</f>
        <v/>
      </c>
    </row>
    <row r="119" customFormat="false" ht="15" hidden="false" customHeight="false" outlineLevel="0" collapsed="false">
      <c r="A119" s="42"/>
      <c r="B119" s="7"/>
      <c r="C119" s="46"/>
      <c r="D119" s="47"/>
      <c r="E119" s="47"/>
      <c r="F119" s="47"/>
      <c r="G119" s="47"/>
      <c r="H119" s="47"/>
      <c r="I119" s="47"/>
      <c r="J119" s="48"/>
      <c r="K119" s="49"/>
      <c r="L119" s="49"/>
      <c r="M119" s="50" t="str">
        <f aca="false">IF(A119="","",DATE(YEAR(A119),MONTH(A119),1))</f>
        <v/>
      </c>
      <c r="N119" s="51" t="str">
        <f aca="false">IF(AND(B119=SelClient,M119=SelMonth,K119&lt;&gt;""),MAX(N$1:N118)+1,"")</f>
        <v/>
      </c>
      <c r="O119" s="51" t="str">
        <f aca="false">IFERROR(IF(AND(B119=SelClient,A119&lt;&gt;"",C119&lt;&gt;"",A119&lt;=EOMONTH(SelMonth,0)),COUNTIFS(B:B,B119,C:C,"&lt;&gt;",A:A,"&gt;"&amp;A119,A:A,"&lt;="&amp;EOMONTH(SelMonth,0))+1,""),"")</f>
        <v/>
      </c>
    </row>
    <row r="120" customFormat="false" ht="15" hidden="false" customHeight="false" outlineLevel="0" collapsed="false">
      <c r="A120" s="42"/>
      <c r="B120" s="7"/>
      <c r="C120" s="46"/>
      <c r="D120" s="47"/>
      <c r="E120" s="47"/>
      <c r="F120" s="47"/>
      <c r="G120" s="47"/>
      <c r="H120" s="47"/>
      <c r="I120" s="47"/>
      <c r="J120" s="48"/>
      <c r="K120" s="49"/>
      <c r="L120" s="49"/>
      <c r="M120" s="50" t="str">
        <f aca="false">IF(A120="","",DATE(YEAR(A120),MONTH(A120),1))</f>
        <v/>
      </c>
      <c r="N120" s="51" t="str">
        <f aca="false">IF(AND(B120=SelClient,M120=SelMonth,K120&lt;&gt;""),MAX(N$1:N119)+1,"")</f>
        <v/>
      </c>
      <c r="O120" s="51" t="str">
        <f aca="false">IFERROR(IF(AND(B120=SelClient,A120&lt;&gt;"",C120&lt;&gt;"",A120&lt;=EOMONTH(SelMonth,0)),COUNTIFS(B:B,B120,C:C,"&lt;&gt;",A:A,"&gt;"&amp;A120,A:A,"&lt;="&amp;EOMONTH(SelMonth,0))+1,""),"")</f>
        <v/>
      </c>
    </row>
    <row r="121" customFormat="false" ht="15" hidden="false" customHeight="false" outlineLevel="0" collapsed="false">
      <c r="A121" s="42"/>
      <c r="B121" s="7"/>
      <c r="C121" s="46"/>
      <c r="D121" s="47"/>
      <c r="E121" s="47"/>
      <c r="F121" s="47"/>
      <c r="G121" s="47"/>
      <c r="H121" s="47"/>
      <c r="I121" s="47"/>
      <c r="J121" s="48"/>
      <c r="K121" s="49"/>
      <c r="L121" s="49"/>
      <c r="M121" s="50" t="str">
        <f aca="false">IF(A121="","",DATE(YEAR(A121),MONTH(A121),1))</f>
        <v/>
      </c>
      <c r="N121" s="51" t="str">
        <f aca="false">IF(AND(B121=SelClient,M121=SelMonth,K121&lt;&gt;""),MAX(N$1:N120)+1,"")</f>
        <v/>
      </c>
      <c r="O121" s="51" t="str">
        <f aca="false">IFERROR(IF(AND(B121=SelClient,A121&lt;&gt;"",C121&lt;&gt;"",A121&lt;=EOMONTH(SelMonth,0)),COUNTIFS(B:B,B121,C:C,"&lt;&gt;",A:A,"&gt;"&amp;A121,A:A,"&lt;="&amp;EOMONTH(SelMonth,0))+1,""),"")</f>
        <v/>
      </c>
    </row>
    <row r="122" customFormat="false" ht="15" hidden="false" customHeight="false" outlineLevel="0" collapsed="false">
      <c r="A122" s="42"/>
      <c r="B122" s="7"/>
      <c r="C122" s="46"/>
      <c r="D122" s="47"/>
      <c r="E122" s="47"/>
      <c r="F122" s="47"/>
      <c r="G122" s="47"/>
      <c r="H122" s="47"/>
      <c r="I122" s="47"/>
      <c r="J122" s="48"/>
      <c r="K122" s="49"/>
      <c r="L122" s="49"/>
      <c r="M122" s="50" t="str">
        <f aca="false">IF(A122="","",DATE(YEAR(A122),MONTH(A122),1))</f>
        <v/>
      </c>
      <c r="N122" s="51" t="str">
        <f aca="false">IF(AND(B122=SelClient,M122=SelMonth,K122&lt;&gt;""),MAX(N$1:N121)+1,"")</f>
        <v/>
      </c>
      <c r="O122" s="51" t="str">
        <f aca="false">IFERROR(IF(AND(B122=SelClient,A122&lt;&gt;"",C122&lt;&gt;"",A122&lt;=EOMONTH(SelMonth,0)),COUNTIFS(B:B,B122,C:C,"&lt;&gt;",A:A,"&gt;"&amp;A122,A:A,"&lt;="&amp;EOMONTH(SelMonth,0))+1,""),"")</f>
        <v/>
      </c>
    </row>
    <row r="123" customFormat="false" ht="15" hidden="false" customHeight="false" outlineLevel="0" collapsed="false">
      <c r="A123" s="42"/>
      <c r="B123" s="7"/>
      <c r="C123" s="46"/>
      <c r="D123" s="47"/>
      <c r="E123" s="47"/>
      <c r="F123" s="47"/>
      <c r="G123" s="47"/>
      <c r="H123" s="47"/>
      <c r="I123" s="47"/>
      <c r="J123" s="48"/>
      <c r="K123" s="49"/>
      <c r="L123" s="49"/>
      <c r="M123" s="50" t="str">
        <f aca="false">IF(A123="","",DATE(YEAR(A123),MONTH(A123),1))</f>
        <v/>
      </c>
      <c r="N123" s="51" t="str">
        <f aca="false">IF(AND(B123=SelClient,M123=SelMonth,K123&lt;&gt;""),MAX(N$1:N122)+1,"")</f>
        <v/>
      </c>
      <c r="O123" s="51" t="str">
        <f aca="false">IFERROR(IF(AND(B123=SelClient,A123&lt;&gt;"",C123&lt;&gt;"",A123&lt;=EOMONTH(SelMonth,0)),COUNTIFS(B:B,B123,C:C,"&lt;&gt;",A:A,"&gt;"&amp;A123,A:A,"&lt;="&amp;EOMONTH(SelMonth,0))+1,""),"")</f>
        <v/>
      </c>
    </row>
    <row r="124" customFormat="false" ht="15" hidden="false" customHeight="false" outlineLevel="0" collapsed="false">
      <c r="A124" s="42"/>
      <c r="B124" s="7"/>
      <c r="C124" s="46"/>
      <c r="D124" s="47"/>
      <c r="E124" s="47"/>
      <c r="F124" s="47"/>
      <c r="G124" s="47"/>
      <c r="H124" s="47"/>
      <c r="I124" s="47"/>
      <c r="J124" s="48"/>
      <c r="K124" s="49"/>
      <c r="L124" s="49"/>
      <c r="M124" s="50" t="str">
        <f aca="false">IF(A124="","",DATE(YEAR(A124),MONTH(A124),1))</f>
        <v/>
      </c>
      <c r="N124" s="51" t="str">
        <f aca="false">IF(AND(B124=SelClient,M124=SelMonth,K124&lt;&gt;""),MAX(N$1:N123)+1,"")</f>
        <v/>
      </c>
      <c r="O124" s="51" t="str">
        <f aca="false">IFERROR(IF(AND(B124=SelClient,A124&lt;&gt;"",C124&lt;&gt;"",A124&lt;=EOMONTH(SelMonth,0)),COUNTIFS(B:B,B124,C:C,"&lt;&gt;",A:A,"&gt;"&amp;A124,A:A,"&lt;="&amp;EOMONTH(SelMonth,0))+1,""),"")</f>
        <v/>
      </c>
    </row>
    <row r="125" customFormat="false" ht="15" hidden="false" customHeight="false" outlineLevel="0" collapsed="false">
      <c r="A125" s="42"/>
      <c r="B125" s="7"/>
      <c r="C125" s="46"/>
      <c r="D125" s="47"/>
      <c r="E125" s="47"/>
      <c r="F125" s="47"/>
      <c r="G125" s="47"/>
      <c r="H125" s="47"/>
      <c r="I125" s="47"/>
      <c r="J125" s="48"/>
      <c r="K125" s="49"/>
      <c r="L125" s="49"/>
      <c r="M125" s="50" t="str">
        <f aca="false">IF(A125="","",DATE(YEAR(A125),MONTH(A125),1))</f>
        <v/>
      </c>
      <c r="N125" s="51" t="str">
        <f aca="false">IF(AND(B125=SelClient,M125=SelMonth,K125&lt;&gt;""),MAX(N$1:N124)+1,"")</f>
        <v/>
      </c>
      <c r="O125" s="51" t="str">
        <f aca="false">IFERROR(IF(AND(B125=SelClient,A125&lt;&gt;"",C125&lt;&gt;"",A125&lt;=EOMONTH(SelMonth,0)),COUNTIFS(B:B,B125,C:C,"&lt;&gt;",A:A,"&gt;"&amp;A125,A:A,"&lt;="&amp;EOMONTH(SelMonth,0))+1,""),"")</f>
        <v/>
      </c>
    </row>
    <row r="126" customFormat="false" ht="15" hidden="false" customHeight="false" outlineLevel="0" collapsed="false">
      <c r="A126" s="42"/>
      <c r="B126" s="7"/>
      <c r="C126" s="46"/>
      <c r="D126" s="47"/>
      <c r="E126" s="47"/>
      <c r="F126" s="47"/>
      <c r="G126" s="47"/>
      <c r="H126" s="47"/>
      <c r="I126" s="47"/>
      <c r="J126" s="48"/>
      <c r="K126" s="49"/>
      <c r="L126" s="49"/>
      <c r="M126" s="50" t="str">
        <f aca="false">IF(A126="","",DATE(YEAR(A126),MONTH(A126),1))</f>
        <v/>
      </c>
      <c r="N126" s="51" t="str">
        <f aca="false">IF(AND(B126=SelClient,M126=SelMonth,K126&lt;&gt;""),MAX(N$1:N125)+1,"")</f>
        <v/>
      </c>
      <c r="O126" s="51" t="str">
        <f aca="false">IFERROR(IF(AND(B126=SelClient,A126&lt;&gt;"",C126&lt;&gt;"",A126&lt;=EOMONTH(SelMonth,0)),COUNTIFS(B:B,B126,C:C,"&lt;&gt;",A:A,"&gt;"&amp;A126,A:A,"&lt;="&amp;EOMONTH(SelMonth,0))+1,""),"")</f>
        <v/>
      </c>
    </row>
    <row r="127" customFormat="false" ht="15" hidden="false" customHeight="false" outlineLevel="0" collapsed="false">
      <c r="A127" s="42"/>
      <c r="B127" s="7"/>
      <c r="C127" s="46"/>
      <c r="D127" s="47"/>
      <c r="E127" s="47"/>
      <c r="F127" s="47"/>
      <c r="G127" s="47"/>
      <c r="H127" s="47"/>
      <c r="I127" s="47"/>
      <c r="J127" s="48"/>
      <c r="K127" s="49"/>
      <c r="L127" s="49"/>
      <c r="M127" s="50" t="str">
        <f aca="false">IF(A127="","",DATE(YEAR(A127),MONTH(A127),1))</f>
        <v/>
      </c>
      <c r="N127" s="51" t="str">
        <f aca="false">IF(AND(B127=SelClient,M127=SelMonth,K127&lt;&gt;""),MAX(N$1:N126)+1,"")</f>
        <v/>
      </c>
      <c r="O127" s="51" t="str">
        <f aca="false">IFERROR(IF(AND(B127=SelClient,A127&lt;&gt;"",C127&lt;&gt;"",A127&lt;=EOMONTH(SelMonth,0)),COUNTIFS(B:B,B127,C:C,"&lt;&gt;",A:A,"&gt;"&amp;A127,A:A,"&lt;="&amp;EOMONTH(SelMonth,0))+1,""),"")</f>
        <v/>
      </c>
    </row>
    <row r="128" customFormat="false" ht="15" hidden="false" customHeight="false" outlineLevel="0" collapsed="false">
      <c r="A128" s="42"/>
      <c r="B128" s="7"/>
      <c r="C128" s="46"/>
      <c r="D128" s="47"/>
      <c r="E128" s="47"/>
      <c r="F128" s="47"/>
      <c r="G128" s="47"/>
      <c r="H128" s="47"/>
      <c r="I128" s="47"/>
      <c r="J128" s="48"/>
      <c r="K128" s="49"/>
      <c r="L128" s="49"/>
      <c r="M128" s="50" t="str">
        <f aca="false">IF(A128="","",DATE(YEAR(A128),MONTH(A128),1))</f>
        <v/>
      </c>
      <c r="N128" s="51" t="str">
        <f aca="false">IF(AND(B128=SelClient,M128=SelMonth,K128&lt;&gt;""),MAX(N$1:N127)+1,"")</f>
        <v/>
      </c>
      <c r="O128" s="51" t="str">
        <f aca="false">IFERROR(IF(AND(B128=SelClient,A128&lt;&gt;"",C128&lt;&gt;"",A128&lt;=EOMONTH(SelMonth,0)),COUNTIFS(B:B,B128,C:C,"&lt;&gt;",A:A,"&gt;"&amp;A128,A:A,"&lt;="&amp;EOMONTH(SelMonth,0))+1,""),"")</f>
        <v/>
      </c>
    </row>
    <row r="129" customFormat="false" ht="15" hidden="false" customHeight="false" outlineLevel="0" collapsed="false">
      <c r="A129" s="42"/>
      <c r="B129" s="7"/>
      <c r="C129" s="46"/>
      <c r="D129" s="47"/>
      <c r="E129" s="47"/>
      <c r="F129" s="47"/>
      <c r="G129" s="47"/>
      <c r="H129" s="47"/>
      <c r="I129" s="47"/>
      <c r="J129" s="48"/>
      <c r="K129" s="49"/>
      <c r="L129" s="49"/>
      <c r="M129" s="50" t="str">
        <f aca="false">IF(A129="","",DATE(YEAR(A129),MONTH(A129),1))</f>
        <v/>
      </c>
      <c r="N129" s="51" t="str">
        <f aca="false">IF(AND(B129=SelClient,M129=SelMonth,K129&lt;&gt;""),MAX(N$1:N128)+1,"")</f>
        <v/>
      </c>
      <c r="O129" s="51" t="str">
        <f aca="false">IFERROR(IF(AND(B129=SelClient,A129&lt;&gt;"",C129&lt;&gt;"",A129&lt;=EOMONTH(SelMonth,0)),COUNTIFS(B:B,B129,C:C,"&lt;&gt;",A:A,"&gt;"&amp;A129,A:A,"&lt;="&amp;EOMONTH(SelMonth,0))+1,""),"")</f>
        <v/>
      </c>
    </row>
    <row r="130" customFormat="false" ht="15" hidden="false" customHeight="false" outlineLevel="0" collapsed="false">
      <c r="A130" s="42"/>
      <c r="B130" s="7"/>
      <c r="C130" s="46"/>
      <c r="D130" s="47"/>
      <c r="E130" s="47"/>
      <c r="F130" s="47"/>
      <c r="G130" s="47"/>
      <c r="H130" s="47"/>
      <c r="I130" s="47"/>
      <c r="J130" s="48"/>
      <c r="K130" s="49"/>
      <c r="L130" s="49"/>
      <c r="M130" s="50" t="str">
        <f aca="false">IF(A130="","",DATE(YEAR(A130),MONTH(A130),1))</f>
        <v/>
      </c>
      <c r="N130" s="51" t="str">
        <f aca="false">IF(AND(B130=SelClient,M130=SelMonth,K130&lt;&gt;""),MAX(N$1:N129)+1,"")</f>
        <v/>
      </c>
      <c r="O130" s="51" t="str">
        <f aca="false">IFERROR(IF(AND(B130=SelClient,A130&lt;&gt;"",C130&lt;&gt;"",A130&lt;=EOMONTH(SelMonth,0)),COUNTIFS(B:B,B130,C:C,"&lt;&gt;",A:A,"&gt;"&amp;A130,A:A,"&lt;="&amp;EOMONTH(SelMonth,0))+1,""),"")</f>
        <v/>
      </c>
    </row>
    <row r="131" customFormat="false" ht="15" hidden="false" customHeight="false" outlineLevel="0" collapsed="false">
      <c r="A131" s="42"/>
      <c r="B131" s="7"/>
      <c r="C131" s="46"/>
      <c r="D131" s="47"/>
      <c r="E131" s="47"/>
      <c r="F131" s="47"/>
      <c r="G131" s="47"/>
      <c r="H131" s="47"/>
      <c r="I131" s="47"/>
      <c r="J131" s="48"/>
      <c r="K131" s="49"/>
      <c r="L131" s="49"/>
      <c r="M131" s="50" t="str">
        <f aca="false">IF(A131="","",DATE(YEAR(A131),MONTH(A131),1))</f>
        <v/>
      </c>
      <c r="N131" s="51" t="str">
        <f aca="false">IF(AND(B131=SelClient,M131=SelMonth,K131&lt;&gt;""),MAX(N$1:N130)+1,"")</f>
        <v/>
      </c>
      <c r="O131" s="51" t="str">
        <f aca="false">IFERROR(IF(AND(B131=SelClient,A131&lt;&gt;"",C131&lt;&gt;"",A131&lt;=EOMONTH(SelMonth,0)),COUNTIFS(B:B,B131,C:C,"&lt;&gt;",A:A,"&gt;"&amp;A131,A:A,"&lt;="&amp;EOMONTH(SelMonth,0))+1,""),"")</f>
        <v/>
      </c>
    </row>
    <row r="132" customFormat="false" ht="15" hidden="false" customHeight="false" outlineLevel="0" collapsed="false">
      <c r="A132" s="42"/>
      <c r="B132" s="7"/>
      <c r="C132" s="46"/>
      <c r="D132" s="47"/>
      <c r="E132" s="47"/>
      <c r="F132" s="47"/>
      <c r="G132" s="47"/>
      <c r="H132" s="47"/>
      <c r="I132" s="47"/>
      <c r="J132" s="48"/>
      <c r="K132" s="49"/>
      <c r="L132" s="49"/>
      <c r="M132" s="50" t="str">
        <f aca="false">IF(A132="","",DATE(YEAR(A132),MONTH(A132),1))</f>
        <v/>
      </c>
      <c r="N132" s="51" t="str">
        <f aca="false">IF(AND(B132=SelClient,M132=SelMonth,K132&lt;&gt;""),MAX(N$1:N131)+1,"")</f>
        <v/>
      </c>
      <c r="O132" s="51" t="str">
        <f aca="false">IFERROR(IF(AND(B132=SelClient,A132&lt;&gt;"",C132&lt;&gt;"",A132&lt;=EOMONTH(SelMonth,0)),COUNTIFS(B:B,B132,C:C,"&lt;&gt;",A:A,"&gt;"&amp;A132,A:A,"&lt;="&amp;EOMONTH(SelMonth,0))+1,""),"")</f>
        <v/>
      </c>
    </row>
    <row r="133" customFormat="false" ht="15" hidden="false" customHeight="false" outlineLevel="0" collapsed="false">
      <c r="A133" s="42"/>
      <c r="B133" s="7"/>
      <c r="C133" s="46"/>
      <c r="D133" s="47"/>
      <c r="E133" s="47"/>
      <c r="F133" s="47"/>
      <c r="G133" s="47"/>
      <c r="H133" s="47"/>
      <c r="I133" s="47"/>
      <c r="J133" s="48"/>
      <c r="K133" s="49"/>
      <c r="L133" s="49"/>
      <c r="M133" s="50" t="str">
        <f aca="false">IF(A133="","",DATE(YEAR(A133),MONTH(A133),1))</f>
        <v/>
      </c>
      <c r="N133" s="51" t="str">
        <f aca="false">IF(AND(B133=SelClient,M133=SelMonth,K133&lt;&gt;""),MAX(N$1:N132)+1,"")</f>
        <v/>
      </c>
      <c r="O133" s="51" t="str">
        <f aca="false">IFERROR(IF(AND(B133=SelClient,A133&lt;&gt;"",C133&lt;&gt;"",A133&lt;=EOMONTH(SelMonth,0)),COUNTIFS(B:B,B133,C:C,"&lt;&gt;",A:A,"&gt;"&amp;A133,A:A,"&lt;="&amp;EOMONTH(SelMonth,0))+1,""),"")</f>
        <v/>
      </c>
    </row>
    <row r="134" customFormat="false" ht="15" hidden="false" customHeight="false" outlineLevel="0" collapsed="false">
      <c r="A134" s="42"/>
      <c r="B134" s="7"/>
      <c r="C134" s="46"/>
      <c r="D134" s="47"/>
      <c r="E134" s="47"/>
      <c r="F134" s="47"/>
      <c r="G134" s="47"/>
      <c r="H134" s="47"/>
      <c r="I134" s="47"/>
      <c r="J134" s="48"/>
      <c r="K134" s="49"/>
      <c r="L134" s="49"/>
      <c r="M134" s="50" t="str">
        <f aca="false">IF(A134="","",DATE(YEAR(A134),MONTH(A134),1))</f>
        <v/>
      </c>
      <c r="N134" s="51" t="str">
        <f aca="false">IF(AND(B134=SelClient,M134=SelMonth,K134&lt;&gt;""),MAX(N$1:N133)+1,"")</f>
        <v/>
      </c>
      <c r="O134" s="51" t="str">
        <f aca="false">IFERROR(IF(AND(B134=SelClient,A134&lt;&gt;"",C134&lt;&gt;"",A134&lt;=EOMONTH(SelMonth,0)),COUNTIFS(B:B,B134,C:C,"&lt;&gt;",A:A,"&gt;"&amp;A134,A:A,"&lt;="&amp;EOMONTH(SelMonth,0))+1,""),"")</f>
        <v/>
      </c>
    </row>
    <row r="135" customFormat="false" ht="15" hidden="false" customHeight="false" outlineLevel="0" collapsed="false">
      <c r="A135" s="42"/>
      <c r="B135" s="7"/>
      <c r="C135" s="46"/>
      <c r="D135" s="47"/>
      <c r="E135" s="47"/>
      <c r="F135" s="47"/>
      <c r="G135" s="47"/>
      <c r="H135" s="47"/>
      <c r="I135" s="47"/>
      <c r="J135" s="48"/>
      <c r="K135" s="49"/>
      <c r="L135" s="49"/>
      <c r="M135" s="50" t="str">
        <f aca="false">IF(A135="","",DATE(YEAR(A135),MONTH(A135),1))</f>
        <v/>
      </c>
      <c r="N135" s="51" t="str">
        <f aca="false">IF(AND(B135=SelClient,M135=SelMonth,K135&lt;&gt;""),MAX(N$1:N134)+1,"")</f>
        <v/>
      </c>
      <c r="O135" s="51" t="str">
        <f aca="false">IFERROR(IF(AND(B135=SelClient,A135&lt;&gt;"",C135&lt;&gt;"",A135&lt;=EOMONTH(SelMonth,0)),COUNTIFS(B:B,B135,C:C,"&lt;&gt;",A:A,"&gt;"&amp;A135,A:A,"&lt;="&amp;EOMONTH(SelMonth,0))+1,""),"")</f>
        <v/>
      </c>
    </row>
    <row r="136" customFormat="false" ht="15" hidden="false" customHeight="false" outlineLevel="0" collapsed="false">
      <c r="A136" s="42"/>
      <c r="B136" s="7"/>
      <c r="C136" s="46"/>
      <c r="D136" s="47"/>
      <c r="E136" s="47"/>
      <c r="F136" s="47"/>
      <c r="G136" s="47"/>
      <c r="H136" s="47"/>
      <c r="I136" s="47"/>
      <c r="J136" s="48"/>
      <c r="K136" s="49"/>
      <c r="L136" s="49"/>
      <c r="M136" s="50" t="str">
        <f aca="false">IF(A136="","",DATE(YEAR(A136),MONTH(A136),1))</f>
        <v/>
      </c>
      <c r="N136" s="51" t="str">
        <f aca="false">IF(AND(B136=SelClient,M136=SelMonth,K136&lt;&gt;""),MAX(N$1:N135)+1,"")</f>
        <v/>
      </c>
      <c r="O136" s="51" t="str">
        <f aca="false">IFERROR(IF(AND(B136=SelClient,A136&lt;&gt;"",C136&lt;&gt;"",A136&lt;=EOMONTH(SelMonth,0)),COUNTIFS(B:B,B136,C:C,"&lt;&gt;",A:A,"&gt;"&amp;A136,A:A,"&lt;="&amp;EOMONTH(SelMonth,0))+1,""),"")</f>
        <v/>
      </c>
    </row>
    <row r="137" customFormat="false" ht="15" hidden="false" customHeight="false" outlineLevel="0" collapsed="false">
      <c r="A137" s="42"/>
      <c r="B137" s="7"/>
      <c r="C137" s="46"/>
      <c r="D137" s="47"/>
      <c r="E137" s="47"/>
      <c r="F137" s="47"/>
      <c r="G137" s="47"/>
      <c r="H137" s="47"/>
      <c r="I137" s="47"/>
      <c r="J137" s="48"/>
      <c r="K137" s="49"/>
      <c r="L137" s="49"/>
      <c r="M137" s="50" t="str">
        <f aca="false">IF(A137="","",DATE(YEAR(A137),MONTH(A137),1))</f>
        <v/>
      </c>
      <c r="N137" s="51" t="str">
        <f aca="false">IF(AND(B137=SelClient,M137=SelMonth,K137&lt;&gt;""),MAX(N$1:N136)+1,"")</f>
        <v/>
      </c>
      <c r="O137" s="51" t="str">
        <f aca="false">IFERROR(IF(AND(B137=SelClient,A137&lt;&gt;"",C137&lt;&gt;"",A137&lt;=EOMONTH(SelMonth,0)),COUNTIFS(B:B,B137,C:C,"&lt;&gt;",A:A,"&gt;"&amp;A137,A:A,"&lt;="&amp;EOMONTH(SelMonth,0))+1,""),"")</f>
        <v/>
      </c>
    </row>
    <row r="138" customFormat="false" ht="15" hidden="false" customHeight="false" outlineLevel="0" collapsed="false">
      <c r="A138" s="42"/>
      <c r="B138" s="7"/>
      <c r="C138" s="46"/>
      <c r="D138" s="47"/>
      <c r="E138" s="47"/>
      <c r="F138" s="47"/>
      <c r="G138" s="47"/>
      <c r="H138" s="47"/>
      <c r="I138" s="47"/>
      <c r="J138" s="48"/>
      <c r="K138" s="49"/>
      <c r="L138" s="49"/>
      <c r="M138" s="50" t="str">
        <f aca="false">IF(A138="","",DATE(YEAR(A138),MONTH(A138),1))</f>
        <v/>
      </c>
      <c r="N138" s="51" t="str">
        <f aca="false">IF(AND(B138=SelClient,M138=SelMonth,K138&lt;&gt;""),MAX(N$1:N137)+1,"")</f>
        <v/>
      </c>
      <c r="O138" s="51" t="str">
        <f aca="false">IFERROR(IF(AND(B138=SelClient,A138&lt;&gt;"",C138&lt;&gt;"",A138&lt;=EOMONTH(SelMonth,0)),COUNTIFS(B:B,B138,C:C,"&lt;&gt;",A:A,"&gt;"&amp;A138,A:A,"&lt;="&amp;EOMONTH(SelMonth,0))+1,""),"")</f>
        <v/>
      </c>
    </row>
    <row r="139" customFormat="false" ht="15" hidden="false" customHeight="false" outlineLevel="0" collapsed="false">
      <c r="A139" s="42"/>
      <c r="B139" s="7"/>
      <c r="C139" s="46"/>
      <c r="D139" s="47"/>
      <c r="E139" s="47"/>
      <c r="F139" s="47"/>
      <c r="G139" s="47"/>
      <c r="H139" s="47"/>
      <c r="I139" s="47"/>
      <c r="J139" s="48"/>
      <c r="K139" s="49"/>
      <c r="L139" s="49"/>
      <c r="M139" s="50" t="str">
        <f aca="false">IF(A139="","",DATE(YEAR(A139),MONTH(A139),1))</f>
        <v/>
      </c>
      <c r="N139" s="51" t="str">
        <f aca="false">IF(AND(B139=SelClient,M139=SelMonth,K139&lt;&gt;""),MAX(N$1:N138)+1,"")</f>
        <v/>
      </c>
      <c r="O139" s="51" t="str">
        <f aca="false">IFERROR(IF(AND(B139=SelClient,A139&lt;&gt;"",C139&lt;&gt;"",A139&lt;=EOMONTH(SelMonth,0)),COUNTIFS(B:B,B139,C:C,"&lt;&gt;",A:A,"&gt;"&amp;A139,A:A,"&lt;="&amp;EOMONTH(SelMonth,0))+1,""),"")</f>
        <v/>
      </c>
    </row>
    <row r="140" customFormat="false" ht="15" hidden="false" customHeight="false" outlineLevel="0" collapsed="false">
      <c r="A140" s="42"/>
      <c r="B140" s="7"/>
      <c r="C140" s="46"/>
      <c r="D140" s="47"/>
      <c r="E140" s="47"/>
      <c r="F140" s="47"/>
      <c r="G140" s="47"/>
      <c r="H140" s="47"/>
      <c r="I140" s="47"/>
      <c r="J140" s="48"/>
      <c r="K140" s="49"/>
      <c r="L140" s="49"/>
      <c r="M140" s="50" t="str">
        <f aca="false">IF(A140="","",DATE(YEAR(A140),MONTH(A140),1))</f>
        <v/>
      </c>
      <c r="N140" s="51" t="str">
        <f aca="false">IF(AND(B140=SelClient,M140=SelMonth,K140&lt;&gt;""),MAX(N$1:N139)+1,"")</f>
        <v/>
      </c>
      <c r="O140" s="51" t="str">
        <f aca="false">IFERROR(IF(AND(B140=SelClient,A140&lt;&gt;"",C140&lt;&gt;"",A140&lt;=EOMONTH(SelMonth,0)),COUNTIFS(B:B,B140,C:C,"&lt;&gt;",A:A,"&gt;"&amp;A140,A:A,"&lt;="&amp;EOMONTH(SelMonth,0))+1,""),"")</f>
        <v/>
      </c>
    </row>
    <row r="141" customFormat="false" ht="15" hidden="false" customHeight="false" outlineLevel="0" collapsed="false">
      <c r="A141" s="42"/>
      <c r="B141" s="7"/>
      <c r="C141" s="46"/>
      <c r="D141" s="47"/>
      <c r="E141" s="47"/>
      <c r="F141" s="47"/>
      <c r="G141" s="47"/>
      <c r="H141" s="47"/>
      <c r="I141" s="47"/>
      <c r="J141" s="48"/>
      <c r="K141" s="49"/>
      <c r="L141" s="49"/>
      <c r="M141" s="50" t="str">
        <f aca="false">IF(A141="","",DATE(YEAR(A141),MONTH(A141),1))</f>
        <v/>
      </c>
      <c r="N141" s="51" t="str">
        <f aca="false">IF(AND(B141=SelClient,M141=SelMonth,K141&lt;&gt;""),MAX(N$1:N140)+1,"")</f>
        <v/>
      </c>
      <c r="O141" s="51" t="str">
        <f aca="false">IFERROR(IF(AND(B141=SelClient,A141&lt;&gt;"",C141&lt;&gt;"",A141&lt;=EOMONTH(SelMonth,0)),COUNTIFS(B:B,B141,C:C,"&lt;&gt;",A:A,"&gt;"&amp;A141,A:A,"&lt;="&amp;EOMONTH(SelMonth,0))+1,""),"")</f>
        <v/>
      </c>
    </row>
    <row r="142" customFormat="false" ht="15" hidden="false" customHeight="false" outlineLevel="0" collapsed="false">
      <c r="A142" s="42"/>
      <c r="B142" s="7"/>
      <c r="C142" s="46"/>
      <c r="D142" s="47"/>
      <c r="E142" s="47"/>
      <c r="F142" s="47"/>
      <c r="G142" s="47"/>
      <c r="H142" s="47"/>
      <c r="I142" s="47"/>
      <c r="J142" s="48"/>
      <c r="K142" s="49"/>
      <c r="L142" s="49"/>
      <c r="M142" s="50" t="str">
        <f aca="false">IF(A142="","",DATE(YEAR(A142),MONTH(A142),1))</f>
        <v/>
      </c>
      <c r="N142" s="51" t="str">
        <f aca="false">IF(AND(B142=SelClient,M142=SelMonth,K142&lt;&gt;""),MAX(N$1:N141)+1,"")</f>
        <v/>
      </c>
      <c r="O142" s="51" t="str">
        <f aca="false">IFERROR(IF(AND(B142=SelClient,A142&lt;&gt;"",C142&lt;&gt;"",A142&lt;=EOMONTH(SelMonth,0)),COUNTIFS(B:B,B142,C:C,"&lt;&gt;",A:A,"&gt;"&amp;A142,A:A,"&lt;="&amp;EOMONTH(SelMonth,0))+1,""),"")</f>
        <v/>
      </c>
    </row>
    <row r="143" customFormat="false" ht="15" hidden="false" customHeight="false" outlineLevel="0" collapsed="false">
      <c r="A143" s="42"/>
      <c r="B143" s="7"/>
      <c r="C143" s="46"/>
      <c r="D143" s="47"/>
      <c r="E143" s="47"/>
      <c r="F143" s="47"/>
      <c r="G143" s="47"/>
      <c r="H143" s="47"/>
      <c r="I143" s="47"/>
      <c r="J143" s="48"/>
      <c r="K143" s="49"/>
      <c r="L143" s="49"/>
      <c r="M143" s="50" t="str">
        <f aca="false">IF(A143="","",DATE(YEAR(A143),MONTH(A143),1))</f>
        <v/>
      </c>
      <c r="N143" s="51" t="str">
        <f aca="false">IF(AND(B143=SelClient,M143=SelMonth,K143&lt;&gt;""),MAX(N$1:N142)+1,"")</f>
        <v/>
      </c>
      <c r="O143" s="51" t="str">
        <f aca="false">IFERROR(IF(AND(B143=SelClient,A143&lt;&gt;"",C143&lt;&gt;"",A143&lt;=EOMONTH(SelMonth,0)),COUNTIFS(B:B,B143,C:C,"&lt;&gt;",A:A,"&gt;"&amp;A143,A:A,"&lt;="&amp;EOMONTH(SelMonth,0))+1,""),"")</f>
        <v/>
      </c>
    </row>
    <row r="144" customFormat="false" ht="15" hidden="false" customHeight="false" outlineLevel="0" collapsed="false">
      <c r="A144" s="42"/>
      <c r="B144" s="7"/>
      <c r="C144" s="46"/>
      <c r="D144" s="47"/>
      <c r="E144" s="47"/>
      <c r="F144" s="47"/>
      <c r="G144" s="47"/>
      <c r="H144" s="47"/>
      <c r="I144" s="47"/>
      <c r="J144" s="48"/>
      <c r="K144" s="49"/>
      <c r="L144" s="49"/>
      <c r="M144" s="50" t="str">
        <f aca="false">IF(A144="","",DATE(YEAR(A144),MONTH(A144),1))</f>
        <v/>
      </c>
      <c r="N144" s="51" t="str">
        <f aca="false">IF(AND(B144=SelClient,M144=SelMonth,K144&lt;&gt;""),MAX(N$1:N143)+1,"")</f>
        <v/>
      </c>
      <c r="O144" s="51" t="str">
        <f aca="false">IFERROR(IF(AND(B144=SelClient,A144&lt;&gt;"",C144&lt;&gt;"",A144&lt;=EOMONTH(SelMonth,0)),COUNTIFS(B:B,B144,C:C,"&lt;&gt;",A:A,"&gt;"&amp;A144,A:A,"&lt;="&amp;EOMONTH(SelMonth,0))+1,""),"")</f>
        <v/>
      </c>
    </row>
    <row r="145" customFormat="false" ht="15" hidden="false" customHeight="false" outlineLevel="0" collapsed="false">
      <c r="A145" s="42"/>
      <c r="B145" s="7"/>
      <c r="C145" s="46"/>
      <c r="D145" s="47"/>
      <c r="E145" s="47"/>
      <c r="F145" s="47"/>
      <c r="G145" s="47"/>
      <c r="H145" s="47"/>
      <c r="I145" s="47"/>
      <c r="J145" s="48"/>
      <c r="K145" s="49"/>
      <c r="L145" s="49"/>
      <c r="M145" s="50" t="str">
        <f aca="false">IF(A145="","",DATE(YEAR(A145),MONTH(A145),1))</f>
        <v/>
      </c>
      <c r="N145" s="51" t="str">
        <f aca="false">IF(AND(B145=SelClient,M145=SelMonth,K145&lt;&gt;""),MAX(N$1:N144)+1,"")</f>
        <v/>
      </c>
      <c r="O145" s="51" t="str">
        <f aca="false">IFERROR(IF(AND(B145=SelClient,A145&lt;&gt;"",C145&lt;&gt;"",A145&lt;=EOMONTH(SelMonth,0)),COUNTIFS(B:B,B145,C:C,"&lt;&gt;",A:A,"&gt;"&amp;A145,A:A,"&lt;="&amp;EOMONTH(SelMonth,0))+1,""),"")</f>
        <v/>
      </c>
    </row>
    <row r="146" customFormat="false" ht="15" hidden="false" customHeight="false" outlineLevel="0" collapsed="false">
      <c r="A146" s="42"/>
      <c r="B146" s="7"/>
      <c r="C146" s="46"/>
      <c r="D146" s="47"/>
      <c r="E146" s="47"/>
      <c r="F146" s="47"/>
      <c r="G146" s="47"/>
      <c r="H146" s="47"/>
      <c r="I146" s="47"/>
      <c r="J146" s="48"/>
      <c r="K146" s="49"/>
      <c r="L146" s="49"/>
      <c r="M146" s="50" t="str">
        <f aca="false">IF(A146="","",DATE(YEAR(A146),MONTH(A146),1))</f>
        <v/>
      </c>
      <c r="N146" s="51" t="str">
        <f aca="false">IF(AND(B146=SelClient,M146=SelMonth,K146&lt;&gt;""),MAX(N$1:N145)+1,"")</f>
        <v/>
      </c>
      <c r="O146" s="51" t="str">
        <f aca="false">IFERROR(IF(AND(B146=SelClient,A146&lt;&gt;"",C146&lt;&gt;"",A146&lt;=EOMONTH(SelMonth,0)),COUNTIFS(B:B,B146,C:C,"&lt;&gt;",A:A,"&gt;"&amp;A146,A:A,"&lt;="&amp;EOMONTH(SelMonth,0))+1,""),"")</f>
        <v/>
      </c>
    </row>
    <row r="147" customFormat="false" ht="15" hidden="false" customHeight="false" outlineLevel="0" collapsed="false">
      <c r="A147" s="42"/>
      <c r="B147" s="7"/>
      <c r="C147" s="46"/>
      <c r="D147" s="47"/>
      <c r="E147" s="47"/>
      <c r="F147" s="47"/>
      <c r="G147" s="47"/>
      <c r="H147" s="47"/>
      <c r="I147" s="47"/>
      <c r="J147" s="48"/>
      <c r="K147" s="49"/>
      <c r="L147" s="49"/>
      <c r="M147" s="50" t="str">
        <f aca="false">IF(A147="","",DATE(YEAR(A147),MONTH(A147),1))</f>
        <v/>
      </c>
      <c r="N147" s="51" t="str">
        <f aca="false">IF(AND(B147=SelClient,M147=SelMonth,K147&lt;&gt;""),MAX(N$1:N146)+1,"")</f>
        <v/>
      </c>
      <c r="O147" s="51" t="str">
        <f aca="false">IFERROR(IF(AND(B147=SelClient,A147&lt;&gt;"",C147&lt;&gt;"",A147&lt;=EOMONTH(SelMonth,0)),COUNTIFS(B:B,B147,C:C,"&lt;&gt;",A:A,"&gt;"&amp;A147,A:A,"&lt;="&amp;EOMONTH(SelMonth,0))+1,""),"")</f>
        <v/>
      </c>
    </row>
    <row r="148" customFormat="false" ht="15" hidden="false" customHeight="false" outlineLevel="0" collapsed="false">
      <c r="A148" s="42"/>
      <c r="B148" s="7"/>
      <c r="C148" s="46"/>
      <c r="D148" s="47"/>
      <c r="E148" s="47"/>
      <c r="F148" s="47"/>
      <c r="G148" s="47"/>
      <c r="H148" s="47"/>
      <c r="I148" s="47"/>
      <c r="J148" s="48"/>
      <c r="K148" s="49"/>
      <c r="L148" s="49"/>
      <c r="M148" s="50" t="str">
        <f aca="false">IF(A148="","",DATE(YEAR(A148),MONTH(A148),1))</f>
        <v/>
      </c>
      <c r="N148" s="51" t="str">
        <f aca="false">IF(AND(B148=SelClient,M148=SelMonth,K148&lt;&gt;""),MAX(N$1:N147)+1,"")</f>
        <v/>
      </c>
      <c r="O148" s="51" t="str">
        <f aca="false">IFERROR(IF(AND(B148=SelClient,A148&lt;&gt;"",C148&lt;&gt;"",A148&lt;=EOMONTH(SelMonth,0)),COUNTIFS(B:B,B148,C:C,"&lt;&gt;",A:A,"&gt;"&amp;A148,A:A,"&lt;="&amp;EOMONTH(SelMonth,0))+1,""),"")</f>
        <v/>
      </c>
    </row>
    <row r="149" customFormat="false" ht="15" hidden="false" customHeight="false" outlineLevel="0" collapsed="false">
      <c r="A149" s="42"/>
      <c r="B149" s="7"/>
      <c r="C149" s="46"/>
      <c r="D149" s="47"/>
      <c r="E149" s="47"/>
      <c r="F149" s="47"/>
      <c r="G149" s="47"/>
      <c r="H149" s="47"/>
      <c r="I149" s="47"/>
      <c r="J149" s="48"/>
      <c r="K149" s="49"/>
      <c r="L149" s="49"/>
      <c r="M149" s="50" t="str">
        <f aca="false">IF(A149="","",DATE(YEAR(A149),MONTH(A149),1))</f>
        <v/>
      </c>
      <c r="N149" s="51" t="str">
        <f aca="false">IF(AND(B149=SelClient,M149=SelMonth,K149&lt;&gt;""),MAX(N$1:N148)+1,"")</f>
        <v/>
      </c>
      <c r="O149" s="51" t="str">
        <f aca="false">IFERROR(IF(AND(B149=SelClient,A149&lt;&gt;"",C149&lt;&gt;"",A149&lt;=EOMONTH(SelMonth,0)),COUNTIFS(B:B,B149,C:C,"&lt;&gt;",A:A,"&gt;"&amp;A149,A:A,"&lt;="&amp;EOMONTH(SelMonth,0))+1,""),"")</f>
        <v/>
      </c>
    </row>
    <row r="150" customFormat="false" ht="15" hidden="false" customHeight="false" outlineLevel="0" collapsed="false">
      <c r="A150" s="42"/>
      <c r="B150" s="7"/>
      <c r="C150" s="46"/>
      <c r="D150" s="47"/>
      <c r="E150" s="47"/>
      <c r="F150" s="47"/>
      <c r="G150" s="47"/>
      <c r="H150" s="47"/>
      <c r="I150" s="47"/>
      <c r="J150" s="48"/>
      <c r="K150" s="49"/>
      <c r="L150" s="49"/>
      <c r="M150" s="50" t="str">
        <f aca="false">IF(A150="","",DATE(YEAR(A150),MONTH(A150),1))</f>
        <v/>
      </c>
      <c r="N150" s="51" t="str">
        <f aca="false">IF(AND(B150=SelClient,M150=SelMonth,K150&lt;&gt;""),MAX(N$1:N149)+1,"")</f>
        <v/>
      </c>
      <c r="O150" s="51" t="str">
        <f aca="false">IFERROR(IF(AND(B150=SelClient,A150&lt;&gt;"",C150&lt;&gt;"",A150&lt;=EOMONTH(SelMonth,0)),COUNTIFS(B:B,B150,C:C,"&lt;&gt;",A:A,"&gt;"&amp;A150,A:A,"&lt;="&amp;EOMONTH(SelMonth,0))+1,""),"")</f>
        <v/>
      </c>
    </row>
    <row r="151" customFormat="false" ht="15" hidden="false" customHeight="false" outlineLevel="0" collapsed="false">
      <c r="A151" s="42"/>
      <c r="B151" s="7"/>
      <c r="C151" s="46"/>
      <c r="D151" s="47"/>
      <c r="E151" s="47"/>
      <c r="F151" s="47"/>
      <c r="G151" s="47"/>
      <c r="H151" s="47"/>
      <c r="I151" s="47"/>
      <c r="J151" s="48"/>
      <c r="K151" s="49"/>
      <c r="L151" s="49"/>
      <c r="M151" s="50" t="str">
        <f aca="false">IF(A151="","",DATE(YEAR(A151),MONTH(A151),1))</f>
        <v/>
      </c>
      <c r="N151" s="51" t="str">
        <f aca="false">IF(AND(B151=SelClient,M151=SelMonth,K151&lt;&gt;""),MAX(N$1:N150)+1,"")</f>
        <v/>
      </c>
      <c r="O151" s="51" t="str">
        <f aca="false">IFERROR(IF(AND(B151=SelClient,A151&lt;&gt;"",C151&lt;&gt;"",A151&lt;=EOMONTH(SelMonth,0)),COUNTIFS(B:B,B151,C:C,"&lt;&gt;",A:A,"&gt;"&amp;A151,A:A,"&lt;="&amp;EOMONTH(SelMonth,0))+1,""),"")</f>
        <v/>
      </c>
    </row>
    <row r="152" customFormat="false" ht="15" hidden="false" customHeight="false" outlineLevel="0" collapsed="false">
      <c r="A152" s="42"/>
      <c r="B152" s="7"/>
      <c r="C152" s="46"/>
      <c r="D152" s="47"/>
      <c r="E152" s="47"/>
      <c r="F152" s="47"/>
      <c r="G152" s="47"/>
      <c r="H152" s="47"/>
      <c r="I152" s="47"/>
      <c r="J152" s="48"/>
      <c r="K152" s="49"/>
      <c r="L152" s="49"/>
      <c r="M152" s="50" t="str">
        <f aca="false">IF(A152="","",DATE(YEAR(A152),MONTH(A152),1))</f>
        <v/>
      </c>
      <c r="N152" s="51" t="str">
        <f aca="false">IF(AND(B152=SelClient,M152=SelMonth,K152&lt;&gt;""),MAX(N$1:N151)+1,"")</f>
        <v/>
      </c>
      <c r="O152" s="51" t="str">
        <f aca="false">IFERROR(IF(AND(B152=SelClient,A152&lt;&gt;"",C152&lt;&gt;"",A152&lt;=EOMONTH(SelMonth,0)),COUNTIFS(B:B,B152,C:C,"&lt;&gt;",A:A,"&gt;"&amp;A152,A:A,"&lt;="&amp;EOMONTH(SelMonth,0))+1,""),"")</f>
        <v/>
      </c>
    </row>
    <row r="153" customFormat="false" ht="15" hidden="false" customHeight="false" outlineLevel="0" collapsed="false">
      <c r="A153" s="42"/>
      <c r="B153" s="7"/>
      <c r="C153" s="46"/>
      <c r="D153" s="47"/>
      <c r="E153" s="47"/>
      <c r="F153" s="47"/>
      <c r="G153" s="47"/>
      <c r="H153" s="47"/>
      <c r="I153" s="47"/>
      <c r="J153" s="48"/>
      <c r="K153" s="49"/>
      <c r="L153" s="49"/>
      <c r="M153" s="50" t="str">
        <f aca="false">IF(A153="","",DATE(YEAR(A153),MONTH(A153),1))</f>
        <v/>
      </c>
      <c r="N153" s="51" t="str">
        <f aca="false">IF(AND(B153=SelClient,M153=SelMonth,K153&lt;&gt;""),MAX(N$1:N152)+1,"")</f>
        <v/>
      </c>
      <c r="O153" s="51" t="str">
        <f aca="false">IFERROR(IF(AND(B153=SelClient,A153&lt;&gt;"",C153&lt;&gt;"",A153&lt;=EOMONTH(SelMonth,0)),COUNTIFS(B:B,B153,C:C,"&lt;&gt;",A:A,"&gt;"&amp;A153,A:A,"&lt;="&amp;EOMONTH(SelMonth,0))+1,""),"")</f>
        <v/>
      </c>
    </row>
    <row r="154" customFormat="false" ht="15" hidden="false" customHeight="false" outlineLevel="0" collapsed="false">
      <c r="A154" s="42"/>
      <c r="B154" s="7"/>
      <c r="C154" s="46"/>
      <c r="D154" s="47"/>
      <c r="E154" s="47"/>
      <c r="F154" s="47"/>
      <c r="G154" s="47"/>
      <c r="H154" s="47"/>
      <c r="I154" s="47"/>
      <c r="J154" s="48"/>
      <c r="K154" s="49"/>
      <c r="L154" s="49"/>
      <c r="M154" s="50" t="str">
        <f aca="false">IF(A154="","",DATE(YEAR(A154),MONTH(A154),1))</f>
        <v/>
      </c>
      <c r="N154" s="51" t="str">
        <f aca="false">IF(AND(B154=SelClient,M154=SelMonth,K154&lt;&gt;""),MAX(N$1:N153)+1,"")</f>
        <v/>
      </c>
      <c r="O154" s="51" t="str">
        <f aca="false">IFERROR(IF(AND(B154=SelClient,A154&lt;&gt;"",C154&lt;&gt;"",A154&lt;=EOMONTH(SelMonth,0)),COUNTIFS(B:B,B154,C:C,"&lt;&gt;",A:A,"&gt;"&amp;A154,A:A,"&lt;="&amp;EOMONTH(SelMonth,0))+1,""),"")</f>
        <v/>
      </c>
    </row>
    <row r="155" customFormat="false" ht="15" hidden="false" customHeight="false" outlineLevel="0" collapsed="false">
      <c r="A155" s="42"/>
      <c r="B155" s="7"/>
      <c r="C155" s="46"/>
      <c r="D155" s="47"/>
      <c r="E155" s="47"/>
      <c r="F155" s="47"/>
      <c r="G155" s="47"/>
      <c r="H155" s="47"/>
      <c r="I155" s="47"/>
      <c r="J155" s="48"/>
      <c r="K155" s="49"/>
      <c r="L155" s="49"/>
      <c r="M155" s="50" t="str">
        <f aca="false">IF(A155="","",DATE(YEAR(A155),MONTH(A155),1))</f>
        <v/>
      </c>
      <c r="N155" s="51" t="str">
        <f aca="false">IF(AND(B155=SelClient,M155=SelMonth,K155&lt;&gt;""),MAX(N$1:N154)+1,"")</f>
        <v/>
      </c>
      <c r="O155" s="51" t="str">
        <f aca="false">IFERROR(IF(AND(B155=SelClient,A155&lt;&gt;"",C155&lt;&gt;"",A155&lt;=EOMONTH(SelMonth,0)),COUNTIFS(B:B,B155,C:C,"&lt;&gt;",A:A,"&gt;"&amp;A155,A:A,"&lt;="&amp;EOMONTH(SelMonth,0))+1,""),"")</f>
        <v/>
      </c>
    </row>
    <row r="156" customFormat="false" ht="15" hidden="false" customHeight="false" outlineLevel="0" collapsed="false">
      <c r="A156" s="42"/>
      <c r="B156" s="7"/>
      <c r="C156" s="46"/>
      <c r="D156" s="47"/>
      <c r="E156" s="47"/>
      <c r="F156" s="47"/>
      <c r="G156" s="47"/>
      <c r="H156" s="47"/>
      <c r="I156" s="47"/>
      <c r="J156" s="48"/>
      <c r="K156" s="49"/>
      <c r="L156" s="49"/>
      <c r="M156" s="50" t="str">
        <f aca="false">IF(A156="","",DATE(YEAR(A156),MONTH(A156),1))</f>
        <v/>
      </c>
      <c r="N156" s="51" t="str">
        <f aca="false">IF(AND(B156=SelClient,M156=SelMonth,K156&lt;&gt;""),MAX(N$1:N155)+1,"")</f>
        <v/>
      </c>
      <c r="O156" s="51" t="str">
        <f aca="false">IFERROR(IF(AND(B156=SelClient,A156&lt;&gt;"",C156&lt;&gt;"",A156&lt;=EOMONTH(SelMonth,0)),COUNTIFS(B:B,B156,C:C,"&lt;&gt;",A:A,"&gt;"&amp;A156,A:A,"&lt;="&amp;EOMONTH(SelMonth,0))+1,""),"")</f>
        <v/>
      </c>
    </row>
    <row r="157" customFormat="false" ht="15" hidden="false" customHeight="false" outlineLevel="0" collapsed="false">
      <c r="A157" s="42"/>
      <c r="B157" s="7"/>
      <c r="C157" s="46"/>
      <c r="D157" s="47"/>
      <c r="E157" s="47"/>
      <c r="F157" s="47"/>
      <c r="G157" s="47"/>
      <c r="H157" s="47"/>
      <c r="I157" s="47"/>
      <c r="J157" s="48"/>
      <c r="K157" s="49"/>
      <c r="L157" s="49"/>
      <c r="M157" s="50" t="str">
        <f aca="false">IF(A157="","",DATE(YEAR(A157),MONTH(A157),1))</f>
        <v/>
      </c>
      <c r="N157" s="51" t="str">
        <f aca="false">IF(AND(B157=SelClient,M157=SelMonth,K157&lt;&gt;""),MAX(N$1:N156)+1,"")</f>
        <v/>
      </c>
      <c r="O157" s="51" t="str">
        <f aca="false">IFERROR(IF(AND(B157=SelClient,A157&lt;&gt;"",C157&lt;&gt;"",A157&lt;=EOMONTH(SelMonth,0)),COUNTIFS(B:B,B157,C:C,"&lt;&gt;",A:A,"&gt;"&amp;A157,A:A,"&lt;="&amp;EOMONTH(SelMonth,0))+1,""),"")</f>
        <v/>
      </c>
    </row>
    <row r="158" customFormat="false" ht="15" hidden="false" customHeight="false" outlineLevel="0" collapsed="false">
      <c r="A158" s="42"/>
      <c r="B158" s="7"/>
      <c r="C158" s="46"/>
      <c r="D158" s="47"/>
      <c r="E158" s="47"/>
      <c r="F158" s="47"/>
      <c r="G158" s="47"/>
      <c r="H158" s="47"/>
      <c r="I158" s="47"/>
      <c r="J158" s="48"/>
      <c r="K158" s="49"/>
      <c r="L158" s="49"/>
      <c r="M158" s="50" t="str">
        <f aca="false">IF(A158="","",DATE(YEAR(A158),MONTH(A158),1))</f>
        <v/>
      </c>
      <c r="N158" s="51" t="str">
        <f aca="false">IF(AND(B158=SelClient,M158=SelMonth,K158&lt;&gt;""),MAX(N$1:N157)+1,"")</f>
        <v/>
      </c>
      <c r="O158" s="51" t="str">
        <f aca="false">IFERROR(IF(AND(B158=SelClient,A158&lt;&gt;"",C158&lt;&gt;"",A158&lt;=EOMONTH(SelMonth,0)),COUNTIFS(B:B,B158,C:C,"&lt;&gt;",A:A,"&gt;"&amp;A158,A:A,"&lt;="&amp;EOMONTH(SelMonth,0))+1,""),"")</f>
        <v/>
      </c>
    </row>
    <row r="159" customFormat="false" ht="15" hidden="false" customHeight="false" outlineLevel="0" collapsed="false">
      <c r="A159" s="42"/>
      <c r="B159" s="7"/>
      <c r="C159" s="46"/>
      <c r="D159" s="47"/>
      <c r="E159" s="47"/>
      <c r="F159" s="47"/>
      <c r="G159" s="47"/>
      <c r="H159" s="47"/>
      <c r="I159" s="47"/>
      <c r="J159" s="48"/>
      <c r="K159" s="49"/>
      <c r="L159" s="49"/>
      <c r="M159" s="50" t="str">
        <f aca="false">IF(A159="","",DATE(YEAR(A159),MONTH(A159),1))</f>
        <v/>
      </c>
      <c r="N159" s="51" t="str">
        <f aca="false">IF(AND(B159=SelClient,M159=SelMonth,K159&lt;&gt;""),MAX(N$1:N158)+1,"")</f>
        <v/>
      </c>
      <c r="O159" s="51" t="str">
        <f aca="false">IFERROR(IF(AND(B159=SelClient,A159&lt;&gt;"",C159&lt;&gt;"",A159&lt;=EOMONTH(SelMonth,0)),COUNTIFS(B:B,B159,C:C,"&lt;&gt;",A:A,"&gt;"&amp;A159,A:A,"&lt;="&amp;EOMONTH(SelMonth,0))+1,""),"")</f>
        <v/>
      </c>
    </row>
    <row r="160" customFormat="false" ht="15" hidden="false" customHeight="false" outlineLevel="0" collapsed="false">
      <c r="A160" s="42"/>
      <c r="B160" s="7"/>
      <c r="C160" s="46"/>
      <c r="D160" s="47"/>
      <c r="E160" s="47"/>
      <c r="F160" s="47"/>
      <c r="G160" s="47"/>
      <c r="H160" s="47"/>
      <c r="I160" s="47"/>
      <c r="J160" s="48"/>
      <c r="K160" s="49"/>
      <c r="L160" s="49"/>
      <c r="M160" s="50" t="str">
        <f aca="false">IF(A160="","",DATE(YEAR(A160),MONTH(A160),1))</f>
        <v/>
      </c>
      <c r="N160" s="51" t="str">
        <f aca="false">IF(AND(B160=SelClient,M160=SelMonth,K160&lt;&gt;""),MAX(N$1:N159)+1,"")</f>
        <v/>
      </c>
      <c r="O160" s="51" t="str">
        <f aca="false">IFERROR(IF(AND(B160=SelClient,A160&lt;&gt;"",C160&lt;&gt;"",A160&lt;=EOMONTH(SelMonth,0)),COUNTIFS(B:B,B160,C:C,"&lt;&gt;",A:A,"&gt;"&amp;A160,A:A,"&lt;="&amp;EOMONTH(SelMonth,0))+1,""),"")</f>
        <v/>
      </c>
    </row>
    <row r="161" customFormat="false" ht="15" hidden="false" customHeight="false" outlineLevel="0" collapsed="false">
      <c r="A161" s="42"/>
      <c r="B161" s="7"/>
      <c r="C161" s="46"/>
      <c r="D161" s="47"/>
      <c r="E161" s="47"/>
      <c r="F161" s="47"/>
      <c r="G161" s="47"/>
      <c r="H161" s="47"/>
      <c r="I161" s="47"/>
      <c r="J161" s="48"/>
      <c r="K161" s="49"/>
      <c r="L161" s="49"/>
      <c r="M161" s="50" t="str">
        <f aca="false">IF(A161="","",DATE(YEAR(A161),MONTH(A161),1))</f>
        <v/>
      </c>
      <c r="N161" s="51" t="str">
        <f aca="false">IF(AND(B161=SelClient,M161=SelMonth,K161&lt;&gt;""),MAX(N$1:N160)+1,"")</f>
        <v/>
      </c>
      <c r="O161" s="51" t="str">
        <f aca="false">IFERROR(IF(AND(B161=SelClient,A161&lt;&gt;"",C161&lt;&gt;"",A161&lt;=EOMONTH(SelMonth,0)),COUNTIFS(B:B,B161,C:C,"&lt;&gt;",A:A,"&gt;"&amp;A161,A:A,"&lt;="&amp;EOMONTH(SelMonth,0))+1,""),"")</f>
        <v/>
      </c>
    </row>
    <row r="162" customFormat="false" ht="15" hidden="false" customHeight="false" outlineLevel="0" collapsed="false">
      <c r="A162" s="42"/>
      <c r="B162" s="7"/>
      <c r="C162" s="46"/>
      <c r="D162" s="47"/>
      <c r="E162" s="47"/>
      <c r="F162" s="47"/>
      <c r="G162" s="47"/>
      <c r="H162" s="47"/>
      <c r="I162" s="47"/>
      <c r="J162" s="48"/>
      <c r="K162" s="49"/>
      <c r="L162" s="49"/>
      <c r="M162" s="50" t="str">
        <f aca="false">IF(A162="","",DATE(YEAR(A162),MONTH(A162),1))</f>
        <v/>
      </c>
      <c r="N162" s="51" t="str">
        <f aca="false">IF(AND(B162=SelClient,M162=SelMonth,K162&lt;&gt;""),MAX(N$1:N161)+1,"")</f>
        <v/>
      </c>
      <c r="O162" s="51" t="str">
        <f aca="false">IFERROR(IF(AND(B162=SelClient,A162&lt;&gt;"",C162&lt;&gt;"",A162&lt;=EOMONTH(SelMonth,0)),COUNTIFS(B:B,B162,C:C,"&lt;&gt;",A:A,"&gt;"&amp;A162,A:A,"&lt;="&amp;EOMONTH(SelMonth,0))+1,""),"")</f>
        <v/>
      </c>
    </row>
    <row r="163" customFormat="false" ht="15" hidden="false" customHeight="false" outlineLevel="0" collapsed="false">
      <c r="A163" s="42"/>
      <c r="B163" s="7"/>
      <c r="C163" s="46"/>
      <c r="D163" s="47"/>
      <c r="E163" s="47"/>
      <c r="F163" s="47"/>
      <c r="G163" s="47"/>
      <c r="H163" s="47"/>
      <c r="I163" s="47"/>
      <c r="J163" s="48"/>
      <c r="K163" s="49"/>
      <c r="L163" s="49"/>
      <c r="M163" s="50" t="str">
        <f aca="false">IF(A163="","",DATE(YEAR(A163),MONTH(A163),1))</f>
        <v/>
      </c>
      <c r="N163" s="51" t="str">
        <f aca="false">IF(AND(B163=SelClient,M163=SelMonth,K163&lt;&gt;""),MAX(N$1:N162)+1,"")</f>
        <v/>
      </c>
      <c r="O163" s="51" t="str">
        <f aca="false">IFERROR(IF(AND(B163=SelClient,A163&lt;&gt;"",C163&lt;&gt;"",A163&lt;=EOMONTH(SelMonth,0)),COUNTIFS(B:B,B163,C:C,"&lt;&gt;",A:A,"&gt;"&amp;A163,A:A,"&lt;="&amp;EOMONTH(SelMonth,0))+1,""),"")</f>
        <v/>
      </c>
    </row>
    <row r="164" customFormat="false" ht="15" hidden="false" customHeight="false" outlineLevel="0" collapsed="false">
      <c r="A164" s="42"/>
      <c r="B164" s="7"/>
      <c r="C164" s="46"/>
      <c r="D164" s="47"/>
      <c r="E164" s="47"/>
      <c r="F164" s="47"/>
      <c r="G164" s="47"/>
      <c r="H164" s="47"/>
      <c r="I164" s="47"/>
      <c r="J164" s="48"/>
      <c r="K164" s="49"/>
      <c r="L164" s="49"/>
      <c r="M164" s="50" t="str">
        <f aca="false">IF(A164="","",DATE(YEAR(A164),MONTH(A164),1))</f>
        <v/>
      </c>
      <c r="N164" s="51" t="str">
        <f aca="false">IF(AND(B164=SelClient,M164=SelMonth,K164&lt;&gt;""),MAX(N$1:N163)+1,"")</f>
        <v/>
      </c>
      <c r="O164" s="51" t="str">
        <f aca="false">IFERROR(IF(AND(B164=SelClient,A164&lt;&gt;"",C164&lt;&gt;"",A164&lt;=EOMONTH(SelMonth,0)),COUNTIFS(B:B,B164,C:C,"&lt;&gt;",A:A,"&gt;"&amp;A164,A:A,"&lt;="&amp;EOMONTH(SelMonth,0))+1,""),"")</f>
        <v/>
      </c>
    </row>
    <row r="165" customFormat="false" ht="15" hidden="false" customHeight="false" outlineLevel="0" collapsed="false">
      <c r="A165" s="42"/>
      <c r="B165" s="7"/>
      <c r="C165" s="46"/>
      <c r="D165" s="47"/>
      <c r="E165" s="47"/>
      <c r="F165" s="47"/>
      <c r="G165" s="47"/>
      <c r="H165" s="47"/>
      <c r="I165" s="47"/>
      <c r="J165" s="48"/>
      <c r="K165" s="49"/>
      <c r="L165" s="49"/>
      <c r="M165" s="50" t="str">
        <f aca="false">IF(A165="","",DATE(YEAR(A165),MONTH(A165),1))</f>
        <v/>
      </c>
      <c r="N165" s="51" t="str">
        <f aca="false">IF(AND(B165=SelClient,M165=SelMonth,K165&lt;&gt;""),MAX(N$1:N164)+1,"")</f>
        <v/>
      </c>
      <c r="O165" s="51" t="str">
        <f aca="false">IFERROR(IF(AND(B165=SelClient,A165&lt;&gt;"",C165&lt;&gt;"",A165&lt;=EOMONTH(SelMonth,0)),COUNTIFS(B:B,B165,C:C,"&lt;&gt;",A:A,"&gt;"&amp;A165,A:A,"&lt;="&amp;EOMONTH(SelMonth,0))+1,""),"")</f>
        <v/>
      </c>
    </row>
    <row r="166" customFormat="false" ht="15" hidden="false" customHeight="false" outlineLevel="0" collapsed="false">
      <c r="A166" s="42"/>
      <c r="B166" s="7"/>
      <c r="C166" s="46"/>
      <c r="D166" s="47"/>
      <c r="E166" s="47"/>
      <c r="F166" s="47"/>
      <c r="G166" s="47"/>
      <c r="H166" s="47"/>
      <c r="I166" s="47"/>
      <c r="J166" s="48"/>
      <c r="K166" s="49"/>
      <c r="L166" s="49"/>
      <c r="M166" s="50" t="str">
        <f aca="false">IF(A166="","",DATE(YEAR(A166),MONTH(A166),1))</f>
        <v/>
      </c>
      <c r="N166" s="51" t="str">
        <f aca="false">IF(AND(B166=SelClient,M166=SelMonth,K166&lt;&gt;""),MAX(N$1:N165)+1,"")</f>
        <v/>
      </c>
      <c r="O166" s="51" t="str">
        <f aca="false">IFERROR(IF(AND(B166=SelClient,A166&lt;&gt;"",C166&lt;&gt;"",A166&lt;=EOMONTH(SelMonth,0)),COUNTIFS(B:B,B166,C:C,"&lt;&gt;",A:A,"&gt;"&amp;A166,A:A,"&lt;="&amp;EOMONTH(SelMonth,0))+1,""),"")</f>
        <v/>
      </c>
    </row>
    <row r="167" customFormat="false" ht="15" hidden="false" customHeight="false" outlineLevel="0" collapsed="false">
      <c r="A167" s="42"/>
      <c r="B167" s="7"/>
      <c r="C167" s="46"/>
      <c r="D167" s="47"/>
      <c r="E167" s="47"/>
      <c r="F167" s="47"/>
      <c r="G167" s="47"/>
      <c r="H167" s="47"/>
      <c r="I167" s="47"/>
      <c r="J167" s="48"/>
      <c r="K167" s="49"/>
      <c r="L167" s="49"/>
      <c r="M167" s="50" t="str">
        <f aca="false">IF(A167="","",DATE(YEAR(A167),MONTH(A167),1))</f>
        <v/>
      </c>
      <c r="N167" s="51" t="str">
        <f aca="false">IF(AND(B167=SelClient,M167=SelMonth,K167&lt;&gt;""),MAX(N$1:N166)+1,"")</f>
        <v/>
      </c>
      <c r="O167" s="51" t="str">
        <f aca="false">IFERROR(IF(AND(B167=SelClient,A167&lt;&gt;"",C167&lt;&gt;"",A167&lt;=EOMONTH(SelMonth,0)),COUNTIFS(B:B,B167,C:C,"&lt;&gt;",A:A,"&gt;"&amp;A167,A:A,"&lt;="&amp;EOMONTH(SelMonth,0))+1,""),"")</f>
        <v/>
      </c>
    </row>
    <row r="168" customFormat="false" ht="15" hidden="false" customHeight="false" outlineLevel="0" collapsed="false">
      <c r="A168" s="42"/>
      <c r="B168" s="7"/>
      <c r="C168" s="46"/>
      <c r="D168" s="47"/>
      <c r="E168" s="47"/>
      <c r="F168" s="47"/>
      <c r="G168" s="47"/>
      <c r="H168" s="47"/>
      <c r="I168" s="47"/>
      <c r="J168" s="48"/>
      <c r="K168" s="49"/>
      <c r="L168" s="49"/>
      <c r="M168" s="50" t="str">
        <f aca="false">IF(A168="","",DATE(YEAR(A168),MONTH(A168),1))</f>
        <v/>
      </c>
      <c r="N168" s="51" t="str">
        <f aca="false">IF(AND(B168=SelClient,M168=SelMonth,K168&lt;&gt;""),MAX(N$1:N167)+1,"")</f>
        <v/>
      </c>
      <c r="O168" s="51" t="str">
        <f aca="false">IFERROR(IF(AND(B168=SelClient,A168&lt;&gt;"",C168&lt;&gt;"",A168&lt;=EOMONTH(SelMonth,0)),COUNTIFS(B:B,B168,C:C,"&lt;&gt;",A:A,"&gt;"&amp;A168,A:A,"&lt;="&amp;EOMONTH(SelMonth,0))+1,""),"")</f>
        <v/>
      </c>
    </row>
    <row r="169" customFormat="false" ht="15" hidden="false" customHeight="false" outlineLevel="0" collapsed="false">
      <c r="A169" s="42"/>
      <c r="B169" s="7"/>
      <c r="C169" s="46"/>
      <c r="D169" s="47"/>
      <c r="E169" s="47"/>
      <c r="F169" s="47"/>
      <c r="G169" s="47"/>
      <c r="H169" s="47"/>
      <c r="I169" s="47"/>
      <c r="J169" s="48"/>
      <c r="K169" s="49"/>
      <c r="L169" s="49"/>
      <c r="M169" s="50" t="str">
        <f aca="false">IF(A169="","",DATE(YEAR(A169),MONTH(A169),1))</f>
        <v/>
      </c>
      <c r="N169" s="51" t="str">
        <f aca="false">IF(AND(B169=SelClient,M169=SelMonth,K169&lt;&gt;""),MAX(N$1:N168)+1,"")</f>
        <v/>
      </c>
      <c r="O169" s="51" t="str">
        <f aca="false">IFERROR(IF(AND(B169=SelClient,A169&lt;&gt;"",C169&lt;&gt;"",A169&lt;=EOMONTH(SelMonth,0)),COUNTIFS(B:B,B169,C:C,"&lt;&gt;",A:A,"&gt;"&amp;A169,A:A,"&lt;="&amp;EOMONTH(SelMonth,0))+1,""),"")</f>
        <v/>
      </c>
    </row>
    <row r="170" customFormat="false" ht="15" hidden="false" customHeight="false" outlineLevel="0" collapsed="false">
      <c r="A170" s="42"/>
      <c r="B170" s="7"/>
      <c r="C170" s="46"/>
      <c r="D170" s="47"/>
      <c r="E170" s="47"/>
      <c r="F170" s="47"/>
      <c r="G170" s="47"/>
      <c r="H170" s="47"/>
      <c r="I170" s="47"/>
      <c r="J170" s="48"/>
      <c r="K170" s="49"/>
      <c r="L170" s="49"/>
      <c r="M170" s="50" t="str">
        <f aca="false">IF(A170="","",DATE(YEAR(A170),MONTH(A170),1))</f>
        <v/>
      </c>
      <c r="N170" s="51" t="str">
        <f aca="false">IF(AND(B170=SelClient,M170=SelMonth,K170&lt;&gt;""),MAX(N$1:N169)+1,"")</f>
        <v/>
      </c>
      <c r="O170" s="51" t="str">
        <f aca="false">IFERROR(IF(AND(B170=SelClient,A170&lt;&gt;"",C170&lt;&gt;"",A170&lt;=EOMONTH(SelMonth,0)),COUNTIFS(B:B,B170,C:C,"&lt;&gt;",A:A,"&gt;"&amp;A170,A:A,"&lt;="&amp;EOMONTH(SelMonth,0))+1,""),"")</f>
        <v/>
      </c>
    </row>
    <row r="171" customFormat="false" ht="15" hidden="false" customHeight="false" outlineLevel="0" collapsed="false">
      <c r="A171" s="42"/>
      <c r="B171" s="7"/>
      <c r="C171" s="46"/>
      <c r="D171" s="47"/>
      <c r="E171" s="47"/>
      <c r="F171" s="47"/>
      <c r="G171" s="47"/>
      <c r="H171" s="47"/>
      <c r="I171" s="47"/>
      <c r="J171" s="48"/>
      <c r="K171" s="49"/>
      <c r="L171" s="49"/>
      <c r="M171" s="50" t="str">
        <f aca="false">IF(A171="","",DATE(YEAR(A171),MONTH(A171),1))</f>
        <v/>
      </c>
      <c r="N171" s="51" t="str">
        <f aca="false">IF(AND(B171=SelClient,M171=SelMonth,K171&lt;&gt;""),MAX(N$1:N170)+1,"")</f>
        <v/>
      </c>
      <c r="O171" s="51" t="str">
        <f aca="false">IFERROR(IF(AND(B171=SelClient,A171&lt;&gt;"",C171&lt;&gt;"",A171&lt;=EOMONTH(SelMonth,0)),COUNTIFS(B:B,B171,C:C,"&lt;&gt;",A:A,"&gt;"&amp;A171,A:A,"&lt;="&amp;EOMONTH(SelMonth,0))+1,""),"")</f>
        <v/>
      </c>
    </row>
    <row r="172" customFormat="false" ht="15" hidden="false" customHeight="false" outlineLevel="0" collapsed="false">
      <c r="A172" s="42"/>
      <c r="B172" s="7"/>
      <c r="C172" s="46"/>
      <c r="D172" s="47"/>
      <c r="E172" s="47"/>
      <c r="F172" s="47"/>
      <c r="G172" s="47"/>
      <c r="H172" s="47"/>
      <c r="I172" s="47"/>
      <c r="J172" s="48"/>
      <c r="K172" s="49"/>
      <c r="L172" s="49"/>
      <c r="M172" s="50" t="str">
        <f aca="false">IF(A172="","",DATE(YEAR(A172),MONTH(A172),1))</f>
        <v/>
      </c>
      <c r="N172" s="51" t="str">
        <f aca="false">IF(AND(B172=SelClient,M172=SelMonth,K172&lt;&gt;""),MAX(N$1:N171)+1,"")</f>
        <v/>
      </c>
      <c r="O172" s="51" t="str">
        <f aca="false">IFERROR(IF(AND(B172=SelClient,A172&lt;&gt;"",C172&lt;&gt;"",A172&lt;=EOMONTH(SelMonth,0)),COUNTIFS(B:B,B172,C:C,"&lt;&gt;",A:A,"&gt;"&amp;A172,A:A,"&lt;="&amp;EOMONTH(SelMonth,0))+1,""),"")</f>
        <v/>
      </c>
    </row>
    <row r="173" customFormat="false" ht="15" hidden="false" customHeight="false" outlineLevel="0" collapsed="false">
      <c r="A173" s="42"/>
      <c r="B173" s="7"/>
      <c r="C173" s="46"/>
      <c r="D173" s="47"/>
      <c r="E173" s="47"/>
      <c r="F173" s="47"/>
      <c r="G173" s="47"/>
      <c r="H173" s="47"/>
      <c r="I173" s="47"/>
      <c r="J173" s="48"/>
      <c r="K173" s="49"/>
      <c r="L173" s="49"/>
      <c r="M173" s="50" t="str">
        <f aca="false">IF(A173="","",DATE(YEAR(A173),MONTH(A173),1))</f>
        <v/>
      </c>
      <c r="N173" s="51" t="str">
        <f aca="false">IF(AND(B173=SelClient,M173=SelMonth,K173&lt;&gt;""),MAX(N$1:N172)+1,"")</f>
        <v/>
      </c>
      <c r="O173" s="51" t="str">
        <f aca="false">IFERROR(IF(AND(B173=SelClient,A173&lt;&gt;"",C173&lt;&gt;"",A173&lt;=EOMONTH(SelMonth,0)),COUNTIFS(B:B,B173,C:C,"&lt;&gt;",A:A,"&gt;"&amp;A173,A:A,"&lt;="&amp;EOMONTH(SelMonth,0))+1,""),"")</f>
        <v/>
      </c>
    </row>
    <row r="174" customFormat="false" ht="15" hidden="false" customHeight="false" outlineLevel="0" collapsed="false">
      <c r="A174" s="42"/>
      <c r="B174" s="7"/>
      <c r="C174" s="46"/>
      <c r="D174" s="47"/>
      <c r="E174" s="47"/>
      <c r="F174" s="47"/>
      <c r="G174" s="47"/>
      <c r="H174" s="47"/>
      <c r="I174" s="47"/>
      <c r="J174" s="48"/>
      <c r="K174" s="49"/>
      <c r="L174" s="49"/>
      <c r="M174" s="50" t="str">
        <f aca="false">IF(A174="","",DATE(YEAR(A174),MONTH(A174),1))</f>
        <v/>
      </c>
      <c r="N174" s="51" t="str">
        <f aca="false">IF(AND(B174=SelClient,M174=SelMonth,K174&lt;&gt;""),MAX(N$1:N173)+1,"")</f>
        <v/>
      </c>
      <c r="O174" s="51" t="str">
        <f aca="false">IFERROR(IF(AND(B174=SelClient,A174&lt;&gt;"",C174&lt;&gt;"",A174&lt;=EOMONTH(SelMonth,0)),COUNTIFS(B:B,B174,C:C,"&lt;&gt;",A:A,"&gt;"&amp;A174,A:A,"&lt;="&amp;EOMONTH(SelMonth,0))+1,""),"")</f>
        <v/>
      </c>
    </row>
    <row r="175" customFormat="false" ht="15" hidden="false" customHeight="false" outlineLevel="0" collapsed="false">
      <c r="A175" s="42"/>
      <c r="B175" s="7"/>
      <c r="C175" s="46"/>
      <c r="D175" s="47"/>
      <c r="E175" s="47"/>
      <c r="F175" s="47"/>
      <c r="G175" s="47"/>
      <c r="H175" s="47"/>
      <c r="I175" s="47"/>
      <c r="J175" s="48"/>
      <c r="K175" s="49"/>
      <c r="L175" s="49"/>
      <c r="M175" s="50" t="str">
        <f aca="false">IF(A175="","",DATE(YEAR(A175),MONTH(A175),1))</f>
        <v/>
      </c>
      <c r="N175" s="51" t="str">
        <f aca="false">IF(AND(B175=SelClient,M175=SelMonth,K175&lt;&gt;""),MAX(N$1:N174)+1,"")</f>
        <v/>
      </c>
      <c r="O175" s="51" t="str">
        <f aca="false">IFERROR(IF(AND(B175=SelClient,A175&lt;&gt;"",C175&lt;&gt;"",A175&lt;=EOMONTH(SelMonth,0)),COUNTIFS(B:B,B175,C:C,"&lt;&gt;",A:A,"&gt;"&amp;A175,A:A,"&lt;="&amp;EOMONTH(SelMonth,0))+1,""),"")</f>
        <v/>
      </c>
    </row>
    <row r="176" customFormat="false" ht="15" hidden="false" customHeight="false" outlineLevel="0" collapsed="false">
      <c r="A176" s="42"/>
      <c r="B176" s="7"/>
      <c r="C176" s="46"/>
      <c r="D176" s="47"/>
      <c r="E176" s="47"/>
      <c r="F176" s="47"/>
      <c r="G176" s="47"/>
      <c r="H176" s="47"/>
      <c r="I176" s="47"/>
      <c r="J176" s="48"/>
      <c r="K176" s="49"/>
      <c r="L176" s="49"/>
      <c r="M176" s="50" t="str">
        <f aca="false">IF(A176="","",DATE(YEAR(A176),MONTH(A176),1))</f>
        <v/>
      </c>
      <c r="N176" s="51" t="str">
        <f aca="false">IF(AND(B176=SelClient,M176=SelMonth,K176&lt;&gt;""),MAX(N$1:N175)+1,"")</f>
        <v/>
      </c>
      <c r="O176" s="51" t="str">
        <f aca="false">IFERROR(IF(AND(B176=SelClient,A176&lt;&gt;"",C176&lt;&gt;"",A176&lt;=EOMONTH(SelMonth,0)),COUNTIFS(B:B,B176,C:C,"&lt;&gt;",A:A,"&gt;"&amp;A176,A:A,"&lt;="&amp;EOMONTH(SelMonth,0))+1,""),"")</f>
        <v/>
      </c>
    </row>
    <row r="177" customFormat="false" ht="15" hidden="false" customHeight="false" outlineLevel="0" collapsed="false">
      <c r="A177" s="42"/>
      <c r="B177" s="7"/>
      <c r="C177" s="46"/>
      <c r="D177" s="47"/>
      <c r="E177" s="47"/>
      <c r="F177" s="47"/>
      <c r="G177" s="47"/>
      <c r="H177" s="47"/>
      <c r="I177" s="47"/>
      <c r="J177" s="48"/>
      <c r="K177" s="49"/>
      <c r="L177" s="49"/>
      <c r="M177" s="50" t="str">
        <f aca="false">IF(A177="","",DATE(YEAR(A177),MONTH(A177),1))</f>
        <v/>
      </c>
      <c r="N177" s="51" t="str">
        <f aca="false">IF(AND(B177=SelClient,M177=SelMonth,K177&lt;&gt;""),MAX(N$1:N176)+1,"")</f>
        <v/>
      </c>
      <c r="O177" s="51" t="str">
        <f aca="false">IFERROR(IF(AND(B177=SelClient,A177&lt;&gt;"",C177&lt;&gt;"",A177&lt;=EOMONTH(SelMonth,0)),COUNTIFS(B:B,B177,C:C,"&lt;&gt;",A:A,"&gt;"&amp;A177,A:A,"&lt;="&amp;EOMONTH(SelMonth,0))+1,""),"")</f>
        <v/>
      </c>
    </row>
    <row r="178" customFormat="false" ht="15" hidden="false" customHeight="false" outlineLevel="0" collapsed="false">
      <c r="A178" s="42"/>
      <c r="B178" s="7"/>
      <c r="C178" s="46"/>
      <c r="D178" s="47"/>
      <c r="E178" s="47"/>
      <c r="F178" s="47"/>
      <c r="G178" s="47"/>
      <c r="H178" s="47"/>
      <c r="I178" s="47"/>
      <c r="J178" s="48"/>
      <c r="K178" s="49"/>
      <c r="L178" s="49"/>
      <c r="M178" s="50" t="str">
        <f aca="false">IF(A178="","",DATE(YEAR(A178),MONTH(A178),1))</f>
        <v/>
      </c>
      <c r="N178" s="51" t="str">
        <f aca="false">IF(AND(B178=SelClient,M178=SelMonth,K178&lt;&gt;""),MAX(N$1:N177)+1,"")</f>
        <v/>
      </c>
      <c r="O178" s="51" t="str">
        <f aca="false">IFERROR(IF(AND(B178=SelClient,A178&lt;&gt;"",C178&lt;&gt;"",A178&lt;=EOMONTH(SelMonth,0)),COUNTIFS(B:B,B178,C:C,"&lt;&gt;",A:A,"&gt;"&amp;A178,A:A,"&lt;="&amp;EOMONTH(SelMonth,0))+1,""),"")</f>
        <v/>
      </c>
    </row>
    <row r="179" customFormat="false" ht="15" hidden="false" customHeight="false" outlineLevel="0" collapsed="false">
      <c r="A179" s="42"/>
      <c r="B179" s="7"/>
      <c r="C179" s="46"/>
      <c r="D179" s="47"/>
      <c r="E179" s="47"/>
      <c r="F179" s="47"/>
      <c r="G179" s="47"/>
      <c r="H179" s="47"/>
      <c r="I179" s="47"/>
      <c r="J179" s="48"/>
      <c r="K179" s="49"/>
      <c r="L179" s="49"/>
      <c r="M179" s="50" t="str">
        <f aca="false">IF(A179="","",DATE(YEAR(A179),MONTH(A179),1))</f>
        <v/>
      </c>
      <c r="N179" s="51" t="str">
        <f aca="false">IF(AND(B179=SelClient,M179=SelMonth,K179&lt;&gt;""),MAX(N$1:N178)+1,"")</f>
        <v/>
      </c>
      <c r="O179" s="51" t="str">
        <f aca="false">IFERROR(IF(AND(B179=SelClient,A179&lt;&gt;"",C179&lt;&gt;"",A179&lt;=EOMONTH(SelMonth,0)),COUNTIFS(B:B,B179,C:C,"&lt;&gt;",A:A,"&gt;"&amp;A179,A:A,"&lt;="&amp;EOMONTH(SelMonth,0))+1,""),"")</f>
        <v/>
      </c>
    </row>
    <row r="180" customFormat="false" ht="15" hidden="false" customHeight="false" outlineLevel="0" collapsed="false">
      <c r="A180" s="42"/>
      <c r="B180" s="7"/>
      <c r="C180" s="46"/>
      <c r="D180" s="47"/>
      <c r="E180" s="47"/>
      <c r="F180" s="47"/>
      <c r="G180" s="47"/>
      <c r="H180" s="47"/>
      <c r="I180" s="47"/>
      <c r="J180" s="48"/>
      <c r="K180" s="49"/>
      <c r="L180" s="49"/>
      <c r="M180" s="50" t="str">
        <f aca="false">IF(A180="","",DATE(YEAR(A180),MONTH(A180),1))</f>
        <v/>
      </c>
      <c r="N180" s="51" t="str">
        <f aca="false">IF(AND(B180=SelClient,M180=SelMonth,K180&lt;&gt;""),MAX(N$1:N179)+1,"")</f>
        <v/>
      </c>
      <c r="O180" s="51" t="str">
        <f aca="false">IFERROR(IF(AND(B180=SelClient,A180&lt;&gt;"",C180&lt;&gt;"",A180&lt;=EOMONTH(SelMonth,0)),COUNTIFS(B:B,B180,C:C,"&lt;&gt;",A:A,"&gt;"&amp;A180,A:A,"&lt;="&amp;EOMONTH(SelMonth,0))+1,""),"")</f>
        <v/>
      </c>
    </row>
    <row r="181" customFormat="false" ht="15" hidden="false" customHeight="false" outlineLevel="0" collapsed="false">
      <c r="A181" s="42"/>
      <c r="B181" s="7"/>
      <c r="C181" s="46"/>
      <c r="D181" s="47"/>
      <c r="E181" s="47"/>
      <c r="F181" s="47"/>
      <c r="G181" s="47"/>
      <c r="H181" s="47"/>
      <c r="I181" s="47"/>
      <c r="J181" s="48"/>
      <c r="K181" s="49"/>
      <c r="L181" s="49"/>
      <c r="M181" s="50" t="str">
        <f aca="false">IF(A181="","",DATE(YEAR(A181),MONTH(A181),1))</f>
        <v/>
      </c>
      <c r="N181" s="51" t="str">
        <f aca="false">IF(AND(B181=SelClient,M181=SelMonth,K181&lt;&gt;""),MAX(N$1:N180)+1,"")</f>
        <v/>
      </c>
      <c r="O181" s="51" t="str">
        <f aca="false">IFERROR(IF(AND(B181=SelClient,A181&lt;&gt;"",C181&lt;&gt;"",A181&lt;=EOMONTH(SelMonth,0)),COUNTIFS(B:B,B181,C:C,"&lt;&gt;",A:A,"&gt;"&amp;A181,A:A,"&lt;="&amp;EOMONTH(SelMonth,0))+1,""),"")</f>
        <v/>
      </c>
    </row>
    <row r="182" customFormat="false" ht="15" hidden="false" customHeight="false" outlineLevel="0" collapsed="false">
      <c r="A182" s="42"/>
      <c r="B182" s="7"/>
      <c r="C182" s="46"/>
      <c r="D182" s="47"/>
      <c r="E182" s="47"/>
      <c r="F182" s="47"/>
      <c r="G182" s="47"/>
      <c r="H182" s="47"/>
      <c r="I182" s="47"/>
      <c r="J182" s="48"/>
      <c r="K182" s="49"/>
      <c r="L182" s="49"/>
      <c r="M182" s="50" t="str">
        <f aca="false">IF(A182="","",DATE(YEAR(A182),MONTH(A182),1))</f>
        <v/>
      </c>
      <c r="N182" s="51" t="str">
        <f aca="false">IF(AND(B182=SelClient,M182=SelMonth,K182&lt;&gt;""),MAX(N$1:N181)+1,"")</f>
        <v/>
      </c>
      <c r="O182" s="51" t="str">
        <f aca="false">IFERROR(IF(AND(B182=SelClient,A182&lt;&gt;"",C182&lt;&gt;"",A182&lt;=EOMONTH(SelMonth,0)),COUNTIFS(B:B,B182,C:C,"&lt;&gt;",A:A,"&gt;"&amp;A182,A:A,"&lt;="&amp;EOMONTH(SelMonth,0))+1,""),"")</f>
        <v/>
      </c>
    </row>
    <row r="183" customFormat="false" ht="15" hidden="false" customHeight="false" outlineLevel="0" collapsed="false">
      <c r="A183" s="42"/>
      <c r="B183" s="7"/>
      <c r="C183" s="46"/>
      <c r="D183" s="47"/>
      <c r="E183" s="47"/>
      <c r="F183" s="47"/>
      <c r="G183" s="47"/>
      <c r="H183" s="47"/>
      <c r="I183" s="47"/>
      <c r="J183" s="48"/>
      <c r="K183" s="49"/>
      <c r="L183" s="49"/>
      <c r="M183" s="50" t="str">
        <f aca="false">IF(A183="","",DATE(YEAR(A183),MONTH(A183),1))</f>
        <v/>
      </c>
      <c r="N183" s="51" t="str">
        <f aca="false">IF(AND(B183=SelClient,M183=SelMonth,K183&lt;&gt;""),MAX(N$1:N182)+1,"")</f>
        <v/>
      </c>
      <c r="O183" s="51" t="str">
        <f aca="false">IFERROR(IF(AND(B183=SelClient,A183&lt;&gt;"",C183&lt;&gt;"",A183&lt;=EOMONTH(SelMonth,0)),COUNTIFS(B:B,B183,C:C,"&lt;&gt;",A:A,"&gt;"&amp;A183,A:A,"&lt;="&amp;EOMONTH(SelMonth,0))+1,""),"")</f>
        <v/>
      </c>
    </row>
    <row r="184" customFormat="false" ht="15" hidden="false" customHeight="false" outlineLevel="0" collapsed="false">
      <c r="A184" s="42"/>
      <c r="B184" s="7"/>
      <c r="C184" s="46"/>
      <c r="D184" s="47"/>
      <c r="E184" s="47"/>
      <c r="F184" s="47"/>
      <c r="G184" s="47"/>
      <c r="H184" s="47"/>
      <c r="I184" s="47"/>
      <c r="J184" s="48"/>
      <c r="K184" s="49"/>
      <c r="L184" s="49"/>
      <c r="M184" s="50" t="str">
        <f aca="false">IF(A184="","",DATE(YEAR(A184),MONTH(A184),1))</f>
        <v/>
      </c>
      <c r="N184" s="51" t="str">
        <f aca="false">IF(AND(B184=SelClient,M184=SelMonth,K184&lt;&gt;""),MAX(N$1:N183)+1,"")</f>
        <v/>
      </c>
      <c r="O184" s="51" t="str">
        <f aca="false">IFERROR(IF(AND(B184=SelClient,A184&lt;&gt;"",C184&lt;&gt;"",A184&lt;=EOMONTH(SelMonth,0)),COUNTIFS(B:B,B184,C:C,"&lt;&gt;",A:A,"&gt;"&amp;A184,A:A,"&lt;="&amp;EOMONTH(SelMonth,0))+1,""),"")</f>
        <v/>
      </c>
    </row>
    <row r="185" customFormat="false" ht="15" hidden="false" customHeight="false" outlineLevel="0" collapsed="false">
      <c r="A185" s="42"/>
      <c r="B185" s="7"/>
      <c r="C185" s="46"/>
      <c r="D185" s="47"/>
      <c r="E185" s="47"/>
      <c r="F185" s="47"/>
      <c r="G185" s="47"/>
      <c r="H185" s="47"/>
      <c r="I185" s="47"/>
      <c r="J185" s="48"/>
      <c r="K185" s="49"/>
      <c r="L185" s="49"/>
      <c r="M185" s="50" t="str">
        <f aca="false">IF(A185="","",DATE(YEAR(A185),MONTH(A185),1))</f>
        <v/>
      </c>
      <c r="N185" s="51" t="str">
        <f aca="false">IF(AND(B185=SelClient,M185=SelMonth,K185&lt;&gt;""),MAX(N$1:N184)+1,"")</f>
        <v/>
      </c>
      <c r="O185" s="51" t="str">
        <f aca="false">IFERROR(IF(AND(B185=SelClient,A185&lt;&gt;"",C185&lt;&gt;"",A185&lt;=EOMONTH(SelMonth,0)),COUNTIFS(B:B,B185,C:C,"&lt;&gt;",A:A,"&gt;"&amp;A185,A:A,"&lt;="&amp;EOMONTH(SelMonth,0))+1,""),"")</f>
        <v/>
      </c>
    </row>
    <row r="186" customFormat="false" ht="15" hidden="false" customHeight="false" outlineLevel="0" collapsed="false">
      <c r="A186" s="42"/>
      <c r="B186" s="7"/>
      <c r="C186" s="46"/>
      <c r="D186" s="47"/>
      <c r="E186" s="47"/>
      <c r="F186" s="47"/>
      <c r="G186" s="47"/>
      <c r="H186" s="47"/>
      <c r="I186" s="47"/>
      <c r="J186" s="48"/>
      <c r="K186" s="49"/>
      <c r="L186" s="49"/>
      <c r="M186" s="50" t="str">
        <f aca="false">IF(A186="","",DATE(YEAR(A186),MONTH(A186),1))</f>
        <v/>
      </c>
      <c r="N186" s="51" t="str">
        <f aca="false">IF(AND(B186=SelClient,M186=SelMonth,K186&lt;&gt;""),MAX(N$1:N185)+1,"")</f>
        <v/>
      </c>
      <c r="O186" s="51" t="str">
        <f aca="false">IFERROR(IF(AND(B186=SelClient,A186&lt;&gt;"",C186&lt;&gt;"",A186&lt;=EOMONTH(SelMonth,0)),COUNTIFS(B:B,B186,C:C,"&lt;&gt;",A:A,"&gt;"&amp;A186,A:A,"&lt;="&amp;EOMONTH(SelMonth,0))+1,""),"")</f>
        <v/>
      </c>
    </row>
    <row r="187" customFormat="false" ht="15" hidden="false" customHeight="false" outlineLevel="0" collapsed="false">
      <c r="A187" s="42"/>
      <c r="B187" s="7"/>
      <c r="C187" s="46"/>
      <c r="D187" s="47"/>
      <c r="E187" s="47"/>
      <c r="F187" s="47"/>
      <c r="G187" s="47"/>
      <c r="H187" s="47"/>
      <c r="I187" s="47"/>
      <c r="J187" s="48"/>
      <c r="K187" s="49"/>
      <c r="L187" s="49"/>
      <c r="M187" s="50" t="str">
        <f aca="false">IF(A187="","",DATE(YEAR(A187),MONTH(A187),1))</f>
        <v/>
      </c>
      <c r="N187" s="51" t="str">
        <f aca="false">IF(AND(B187=SelClient,M187=SelMonth,K187&lt;&gt;""),MAX(N$1:N186)+1,"")</f>
        <v/>
      </c>
      <c r="O187" s="51" t="str">
        <f aca="false">IFERROR(IF(AND(B187=SelClient,A187&lt;&gt;"",C187&lt;&gt;"",A187&lt;=EOMONTH(SelMonth,0)),COUNTIFS(B:B,B187,C:C,"&lt;&gt;",A:A,"&gt;"&amp;A187,A:A,"&lt;="&amp;EOMONTH(SelMonth,0))+1,""),"")</f>
        <v/>
      </c>
    </row>
    <row r="188" customFormat="false" ht="15" hidden="false" customHeight="false" outlineLevel="0" collapsed="false">
      <c r="A188" s="42"/>
      <c r="B188" s="7"/>
      <c r="C188" s="46"/>
      <c r="D188" s="47"/>
      <c r="E188" s="47"/>
      <c r="F188" s="47"/>
      <c r="G188" s="47"/>
      <c r="H188" s="47"/>
      <c r="I188" s="47"/>
      <c r="J188" s="48"/>
      <c r="K188" s="49"/>
      <c r="L188" s="49"/>
      <c r="M188" s="50" t="str">
        <f aca="false">IF(A188="","",DATE(YEAR(A188),MONTH(A188),1))</f>
        <v/>
      </c>
      <c r="N188" s="51" t="str">
        <f aca="false">IF(AND(B188=SelClient,M188=SelMonth,K188&lt;&gt;""),MAX(N$1:N187)+1,"")</f>
        <v/>
      </c>
      <c r="O188" s="51" t="str">
        <f aca="false">IFERROR(IF(AND(B188=SelClient,A188&lt;&gt;"",C188&lt;&gt;"",A188&lt;=EOMONTH(SelMonth,0)),COUNTIFS(B:B,B188,C:C,"&lt;&gt;",A:A,"&gt;"&amp;A188,A:A,"&lt;="&amp;EOMONTH(SelMonth,0))+1,""),"")</f>
        <v/>
      </c>
    </row>
    <row r="189" customFormat="false" ht="15" hidden="false" customHeight="false" outlineLevel="0" collapsed="false">
      <c r="A189" s="42"/>
      <c r="B189" s="7"/>
      <c r="C189" s="46"/>
      <c r="D189" s="47"/>
      <c r="E189" s="47"/>
      <c r="F189" s="47"/>
      <c r="G189" s="47"/>
      <c r="H189" s="47"/>
      <c r="I189" s="47"/>
      <c r="J189" s="48"/>
      <c r="K189" s="49"/>
      <c r="L189" s="49"/>
      <c r="M189" s="50" t="str">
        <f aca="false">IF(A189="","",DATE(YEAR(A189),MONTH(A189),1))</f>
        <v/>
      </c>
      <c r="N189" s="51" t="str">
        <f aca="false">IF(AND(B189=SelClient,M189=SelMonth,K189&lt;&gt;""),MAX(N$1:N188)+1,"")</f>
        <v/>
      </c>
      <c r="O189" s="51" t="str">
        <f aca="false">IFERROR(IF(AND(B189=SelClient,A189&lt;&gt;"",C189&lt;&gt;"",A189&lt;=EOMONTH(SelMonth,0)),COUNTIFS(B:B,B189,C:C,"&lt;&gt;",A:A,"&gt;"&amp;A189,A:A,"&lt;="&amp;EOMONTH(SelMonth,0))+1,""),"")</f>
        <v/>
      </c>
    </row>
    <row r="190" customFormat="false" ht="15" hidden="false" customHeight="false" outlineLevel="0" collapsed="false">
      <c r="A190" s="42"/>
      <c r="B190" s="7"/>
      <c r="C190" s="46"/>
      <c r="D190" s="47"/>
      <c r="E190" s="47"/>
      <c r="F190" s="47"/>
      <c r="G190" s="47"/>
      <c r="H190" s="47"/>
      <c r="I190" s="47"/>
      <c r="J190" s="48"/>
      <c r="K190" s="49"/>
      <c r="L190" s="49"/>
      <c r="M190" s="50" t="str">
        <f aca="false">IF(A190="","",DATE(YEAR(A190),MONTH(A190),1))</f>
        <v/>
      </c>
      <c r="N190" s="51" t="str">
        <f aca="false">IF(AND(B190=SelClient,M190=SelMonth,K190&lt;&gt;""),MAX(N$1:N189)+1,"")</f>
        <v/>
      </c>
      <c r="O190" s="51" t="str">
        <f aca="false">IFERROR(IF(AND(B190=SelClient,A190&lt;&gt;"",C190&lt;&gt;"",A190&lt;=EOMONTH(SelMonth,0)),COUNTIFS(B:B,B190,C:C,"&lt;&gt;",A:A,"&gt;"&amp;A190,A:A,"&lt;="&amp;EOMONTH(SelMonth,0))+1,""),"")</f>
        <v/>
      </c>
    </row>
    <row r="191" customFormat="false" ht="15" hidden="false" customHeight="false" outlineLevel="0" collapsed="false">
      <c r="A191" s="42"/>
      <c r="B191" s="7"/>
      <c r="C191" s="46"/>
      <c r="D191" s="47"/>
      <c r="E191" s="47"/>
      <c r="F191" s="47"/>
      <c r="G191" s="47"/>
      <c r="H191" s="47"/>
      <c r="I191" s="47"/>
      <c r="J191" s="48"/>
      <c r="K191" s="49"/>
      <c r="L191" s="49"/>
      <c r="M191" s="50" t="str">
        <f aca="false">IF(A191="","",DATE(YEAR(A191),MONTH(A191),1))</f>
        <v/>
      </c>
      <c r="N191" s="51" t="str">
        <f aca="false">IF(AND(B191=SelClient,M191=SelMonth,K191&lt;&gt;""),MAX(N$1:N190)+1,"")</f>
        <v/>
      </c>
      <c r="O191" s="51" t="str">
        <f aca="false">IFERROR(IF(AND(B191=SelClient,A191&lt;&gt;"",C191&lt;&gt;"",A191&lt;=EOMONTH(SelMonth,0)),COUNTIFS(B:B,B191,C:C,"&lt;&gt;",A:A,"&gt;"&amp;A191,A:A,"&lt;="&amp;EOMONTH(SelMonth,0))+1,""),"")</f>
        <v/>
      </c>
    </row>
    <row r="192" customFormat="false" ht="15" hidden="false" customHeight="false" outlineLevel="0" collapsed="false">
      <c r="A192" s="42"/>
      <c r="B192" s="7"/>
      <c r="C192" s="46"/>
      <c r="D192" s="47"/>
      <c r="E192" s="47"/>
      <c r="F192" s="47"/>
      <c r="G192" s="47"/>
      <c r="H192" s="47"/>
      <c r="I192" s="47"/>
      <c r="J192" s="48"/>
      <c r="K192" s="49"/>
      <c r="L192" s="49"/>
      <c r="M192" s="50" t="str">
        <f aca="false">IF(A192="","",DATE(YEAR(A192),MONTH(A192),1))</f>
        <v/>
      </c>
      <c r="N192" s="51" t="str">
        <f aca="false">IF(AND(B192=SelClient,M192=SelMonth,K192&lt;&gt;""),MAX(N$1:N191)+1,"")</f>
        <v/>
      </c>
      <c r="O192" s="51" t="str">
        <f aca="false">IFERROR(IF(AND(B192=SelClient,A192&lt;&gt;"",C192&lt;&gt;"",A192&lt;=EOMONTH(SelMonth,0)),COUNTIFS(B:B,B192,C:C,"&lt;&gt;",A:A,"&gt;"&amp;A192,A:A,"&lt;="&amp;EOMONTH(SelMonth,0))+1,""),"")</f>
        <v/>
      </c>
    </row>
    <row r="193" customFormat="false" ht="15" hidden="false" customHeight="false" outlineLevel="0" collapsed="false">
      <c r="A193" s="42"/>
      <c r="B193" s="7"/>
      <c r="C193" s="46"/>
      <c r="D193" s="47"/>
      <c r="E193" s="47"/>
      <c r="F193" s="47"/>
      <c r="G193" s="47"/>
      <c r="H193" s="47"/>
      <c r="I193" s="47"/>
      <c r="J193" s="48"/>
      <c r="K193" s="49"/>
      <c r="L193" s="49"/>
      <c r="M193" s="50" t="str">
        <f aca="false">IF(A193="","",DATE(YEAR(A193),MONTH(A193),1))</f>
        <v/>
      </c>
      <c r="N193" s="51" t="str">
        <f aca="false">IF(AND(B193=SelClient,M193=SelMonth,K193&lt;&gt;""),MAX(N$1:N192)+1,"")</f>
        <v/>
      </c>
      <c r="O193" s="51" t="str">
        <f aca="false">IFERROR(IF(AND(B193=SelClient,A193&lt;&gt;"",C193&lt;&gt;"",A193&lt;=EOMONTH(SelMonth,0)),COUNTIFS(B:B,B193,C:C,"&lt;&gt;",A:A,"&gt;"&amp;A193,A:A,"&lt;="&amp;EOMONTH(SelMonth,0))+1,""),"")</f>
        <v/>
      </c>
    </row>
    <row r="194" customFormat="false" ht="15" hidden="false" customHeight="false" outlineLevel="0" collapsed="false">
      <c r="A194" s="42"/>
      <c r="B194" s="7"/>
      <c r="C194" s="46"/>
      <c r="D194" s="47"/>
      <c r="E194" s="47"/>
      <c r="F194" s="47"/>
      <c r="G194" s="47"/>
      <c r="H194" s="47"/>
      <c r="I194" s="47"/>
      <c r="J194" s="48"/>
      <c r="K194" s="49"/>
      <c r="L194" s="49"/>
      <c r="M194" s="50" t="str">
        <f aca="false">IF(A194="","",DATE(YEAR(A194),MONTH(A194),1))</f>
        <v/>
      </c>
      <c r="N194" s="51" t="str">
        <f aca="false">IF(AND(B194=SelClient,M194=SelMonth,K194&lt;&gt;""),MAX(N$1:N193)+1,"")</f>
        <v/>
      </c>
      <c r="O194" s="51" t="str">
        <f aca="false">IFERROR(IF(AND(B194=SelClient,A194&lt;&gt;"",C194&lt;&gt;"",A194&lt;=EOMONTH(SelMonth,0)),COUNTIFS(B:B,B194,C:C,"&lt;&gt;",A:A,"&gt;"&amp;A194,A:A,"&lt;="&amp;EOMONTH(SelMonth,0))+1,""),"")</f>
        <v/>
      </c>
    </row>
    <row r="195" customFormat="false" ht="15" hidden="false" customHeight="false" outlineLevel="0" collapsed="false">
      <c r="A195" s="42"/>
      <c r="B195" s="7"/>
      <c r="C195" s="46"/>
      <c r="D195" s="47"/>
      <c r="E195" s="47"/>
      <c r="F195" s="47"/>
      <c r="G195" s="47"/>
      <c r="H195" s="47"/>
      <c r="I195" s="47"/>
      <c r="J195" s="48"/>
      <c r="K195" s="49"/>
      <c r="L195" s="49"/>
      <c r="M195" s="50" t="str">
        <f aca="false">IF(A195="","",DATE(YEAR(A195),MONTH(A195),1))</f>
        <v/>
      </c>
      <c r="N195" s="51" t="str">
        <f aca="false">IF(AND(B195=SelClient,M195=SelMonth,K195&lt;&gt;""),MAX(N$1:N194)+1,"")</f>
        <v/>
      </c>
      <c r="O195" s="51" t="str">
        <f aca="false">IFERROR(IF(AND(B195=SelClient,A195&lt;&gt;"",C195&lt;&gt;"",A195&lt;=EOMONTH(SelMonth,0)),COUNTIFS(B:B,B195,C:C,"&lt;&gt;",A:A,"&gt;"&amp;A195,A:A,"&lt;="&amp;EOMONTH(SelMonth,0))+1,""),"")</f>
        <v/>
      </c>
    </row>
    <row r="196" customFormat="false" ht="15" hidden="false" customHeight="false" outlineLevel="0" collapsed="false">
      <c r="A196" s="42"/>
      <c r="B196" s="7"/>
      <c r="C196" s="46"/>
      <c r="D196" s="47"/>
      <c r="E196" s="47"/>
      <c r="F196" s="47"/>
      <c r="G196" s="47"/>
      <c r="H196" s="47"/>
      <c r="I196" s="47"/>
      <c r="J196" s="48"/>
      <c r="K196" s="49"/>
      <c r="L196" s="49"/>
      <c r="M196" s="50" t="str">
        <f aca="false">IF(A196="","",DATE(YEAR(A196),MONTH(A196),1))</f>
        <v/>
      </c>
      <c r="N196" s="51" t="str">
        <f aca="false">IF(AND(B196=SelClient,M196=SelMonth,K196&lt;&gt;""),MAX(N$1:N195)+1,"")</f>
        <v/>
      </c>
      <c r="O196" s="51" t="str">
        <f aca="false">IFERROR(IF(AND(B196=SelClient,A196&lt;&gt;"",C196&lt;&gt;"",A196&lt;=EOMONTH(SelMonth,0)),COUNTIFS(B:B,B196,C:C,"&lt;&gt;",A:A,"&gt;"&amp;A196,A:A,"&lt;="&amp;EOMONTH(SelMonth,0))+1,""),"")</f>
        <v/>
      </c>
    </row>
    <row r="197" customFormat="false" ht="15" hidden="false" customHeight="false" outlineLevel="0" collapsed="false">
      <c r="A197" s="42"/>
      <c r="B197" s="7"/>
      <c r="C197" s="46"/>
      <c r="D197" s="47"/>
      <c r="E197" s="47"/>
      <c r="F197" s="47"/>
      <c r="G197" s="47"/>
      <c r="H197" s="47"/>
      <c r="I197" s="47"/>
      <c r="J197" s="48"/>
      <c r="K197" s="49"/>
      <c r="L197" s="49"/>
      <c r="M197" s="50" t="str">
        <f aca="false">IF(A197="","",DATE(YEAR(A197),MONTH(A197),1))</f>
        <v/>
      </c>
      <c r="N197" s="51" t="str">
        <f aca="false">IF(AND(B197=SelClient,M197=SelMonth,K197&lt;&gt;""),MAX(N$1:N196)+1,"")</f>
        <v/>
      </c>
      <c r="O197" s="51" t="str">
        <f aca="false">IFERROR(IF(AND(B197=SelClient,A197&lt;&gt;"",C197&lt;&gt;"",A197&lt;=EOMONTH(SelMonth,0)),COUNTIFS(B:B,B197,C:C,"&lt;&gt;",A:A,"&gt;"&amp;A197,A:A,"&lt;="&amp;EOMONTH(SelMonth,0))+1,""),"")</f>
        <v/>
      </c>
    </row>
    <row r="198" customFormat="false" ht="15" hidden="false" customHeight="false" outlineLevel="0" collapsed="false">
      <c r="A198" s="42"/>
      <c r="B198" s="7"/>
      <c r="C198" s="46"/>
      <c r="D198" s="47"/>
      <c r="E198" s="47"/>
      <c r="F198" s="47"/>
      <c r="G198" s="47"/>
      <c r="H198" s="47"/>
      <c r="I198" s="47"/>
      <c r="J198" s="48"/>
      <c r="K198" s="49"/>
      <c r="L198" s="49"/>
      <c r="M198" s="50" t="str">
        <f aca="false">IF(A198="","",DATE(YEAR(A198),MONTH(A198),1))</f>
        <v/>
      </c>
      <c r="N198" s="51" t="str">
        <f aca="false">IF(AND(B198=SelClient,M198=SelMonth,K198&lt;&gt;""),MAX(N$1:N197)+1,"")</f>
        <v/>
      </c>
      <c r="O198" s="51" t="str">
        <f aca="false">IFERROR(IF(AND(B198=SelClient,A198&lt;&gt;"",C198&lt;&gt;"",A198&lt;=EOMONTH(SelMonth,0)),COUNTIFS(B:B,B198,C:C,"&lt;&gt;",A:A,"&gt;"&amp;A198,A:A,"&lt;="&amp;EOMONTH(SelMonth,0))+1,""),"")</f>
        <v/>
      </c>
    </row>
    <row r="199" customFormat="false" ht="15" hidden="false" customHeight="false" outlineLevel="0" collapsed="false">
      <c r="A199" s="42"/>
      <c r="B199" s="7"/>
      <c r="C199" s="46"/>
      <c r="D199" s="47"/>
      <c r="E199" s="47"/>
      <c r="F199" s="47"/>
      <c r="G199" s="47"/>
      <c r="H199" s="47"/>
      <c r="I199" s="47"/>
      <c r="J199" s="48"/>
      <c r="K199" s="49"/>
      <c r="L199" s="49"/>
      <c r="M199" s="50" t="str">
        <f aca="false">IF(A199="","",DATE(YEAR(A199),MONTH(A199),1))</f>
        <v/>
      </c>
      <c r="N199" s="51" t="str">
        <f aca="false">IF(AND(B199=SelClient,M199=SelMonth,K199&lt;&gt;""),MAX(N$1:N198)+1,"")</f>
        <v/>
      </c>
      <c r="O199" s="51" t="str">
        <f aca="false">IFERROR(IF(AND(B199=SelClient,A199&lt;&gt;"",C199&lt;&gt;"",A199&lt;=EOMONTH(SelMonth,0)),COUNTIFS(B:B,B199,C:C,"&lt;&gt;",A:A,"&gt;"&amp;A199,A:A,"&lt;="&amp;EOMONTH(SelMonth,0))+1,""),"")</f>
        <v/>
      </c>
    </row>
    <row r="200" customFormat="false" ht="15" hidden="false" customHeight="false" outlineLevel="0" collapsed="false">
      <c r="A200" s="42"/>
      <c r="B200" s="7"/>
      <c r="C200" s="46"/>
      <c r="D200" s="47"/>
      <c r="E200" s="47"/>
      <c r="F200" s="47"/>
      <c r="G200" s="47"/>
      <c r="H200" s="47"/>
      <c r="I200" s="47"/>
      <c r="J200" s="48"/>
      <c r="K200" s="49"/>
      <c r="L200" s="49"/>
      <c r="M200" s="50" t="str">
        <f aca="false">IF(A200="","",DATE(YEAR(A200),MONTH(A200),1))</f>
        <v/>
      </c>
      <c r="N200" s="51" t="str">
        <f aca="false">IF(AND(B200=SelClient,M200=SelMonth,K200&lt;&gt;""),MAX(N$1:N199)+1,"")</f>
        <v/>
      </c>
      <c r="O200" s="51" t="str">
        <f aca="false">IFERROR(IF(AND(B200=SelClient,A200&lt;&gt;"",C200&lt;&gt;"",A200&lt;=EOMONTH(SelMonth,0)),COUNTIFS(B:B,B200,C:C,"&lt;&gt;",A:A,"&gt;"&amp;A200,A:A,"&lt;="&amp;EOMONTH(SelMonth,0))+1,""),"")</f>
        <v/>
      </c>
    </row>
    <row r="201" customFormat="false" ht="15" hidden="false" customHeight="false" outlineLevel="0" collapsed="false">
      <c r="A201" s="42"/>
      <c r="B201" s="7"/>
      <c r="C201" s="46"/>
      <c r="D201" s="47"/>
      <c r="E201" s="47"/>
      <c r="F201" s="47"/>
      <c r="G201" s="47"/>
      <c r="H201" s="47"/>
      <c r="I201" s="47"/>
      <c r="J201" s="48"/>
      <c r="K201" s="49"/>
      <c r="L201" s="49"/>
      <c r="M201" s="50" t="str">
        <f aca="false">IF(A201="","",DATE(YEAR(A201),MONTH(A201),1))</f>
        <v/>
      </c>
      <c r="N201" s="51" t="str">
        <f aca="false">IF(AND(B201=SelClient,M201=SelMonth,K201&lt;&gt;""),MAX(N$1:N200)+1,"")</f>
        <v/>
      </c>
      <c r="O201" s="51" t="str">
        <f aca="false">IFERROR(IF(AND(B201=SelClient,A201&lt;&gt;"",C201&lt;&gt;"",A201&lt;=EOMONTH(SelMonth,0)),COUNTIFS(B:B,B201,C:C,"&lt;&gt;",A:A,"&gt;"&amp;A201,A:A,"&lt;="&amp;EOMONTH(SelMonth,0))+1,""),"")</f>
        <v/>
      </c>
    </row>
    <row r="202" customFormat="false" ht="15" hidden="false" customHeight="false" outlineLevel="0" collapsed="false">
      <c r="A202" s="42"/>
      <c r="B202" s="7"/>
      <c r="C202" s="46"/>
      <c r="D202" s="47"/>
      <c r="E202" s="47"/>
      <c r="F202" s="47"/>
      <c r="G202" s="47"/>
      <c r="H202" s="47"/>
      <c r="I202" s="47"/>
      <c r="J202" s="48"/>
      <c r="K202" s="49"/>
      <c r="L202" s="49"/>
      <c r="M202" s="50" t="str">
        <f aca="false">IF(A202="","",DATE(YEAR(A202),MONTH(A202),1))</f>
        <v/>
      </c>
      <c r="N202" s="51" t="str">
        <f aca="false">IF(AND(B202=SelClient,M202=SelMonth,K202&lt;&gt;""),MAX(N$1:N201)+1,"")</f>
        <v/>
      </c>
      <c r="O202" s="51" t="str">
        <f aca="false">IFERROR(IF(AND(B202=SelClient,A202&lt;&gt;"",C202&lt;&gt;"",A202&lt;=EOMONTH(SelMonth,0)),COUNTIFS(B:B,B202,C:C,"&lt;&gt;",A:A,"&gt;"&amp;A202,A:A,"&lt;="&amp;EOMONTH(SelMonth,0))+1,""),"")</f>
        <v/>
      </c>
    </row>
    <row r="203" customFormat="false" ht="15" hidden="false" customHeight="false" outlineLevel="0" collapsed="false">
      <c r="A203" s="42"/>
      <c r="B203" s="7"/>
      <c r="C203" s="46"/>
      <c r="D203" s="47"/>
      <c r="E203" s="47"/>
      <c r="F203" s="47"/>
      <c r="G203" s="47"/>
      <c r="H203" s="47"/>
      <c r="I203" s="47"/>
      <c r="J203" s="48"/>
      <c r="K203" s="49"/>
      <c r="L203" s="49"/>
      <c r="M203" s="50" t="str">
        <f aca="false">IF(A203="","",DATE(YEAR(A203),MONTH(A203),1))</f>
        <v/>
      </c>
      <c r="N203" s="51" t="str">
        <f aca="false">IF(AND(B203=SelClient,M203=SelMonth,K203&lt;&gt;""),MAX(N$1:N202)+1,"")</f>
        <v/>
      </c>
      <c r="O203" s="51" t="str">
        <f aca="false">IFERROR(IF(AND(B203=SelClient,A203&lt;&gt;"",C203&lt;&gt;"",A203&lt;=EOMONTH(SelMonth,0)),COUNTIFS(B:B,B203,C:C,"&lt;&gt;",A:A,"&gt;"&amp;A203,A:A,"&lt;="&amp;EOMONTH(SelMonth,0))+1,""),"")</f>
        <v/>
      </c>
    </row>
    <row r="204" customFormat="false" ht="15" hidden="false" customHeight="false" outlineLevel="0" collapsed="false">
      <c r="A204" s="42"/>
      <c r="B204" s="7"/>
      <c r="C204" s="46"/>
      <c r="D204" s="47"/>
      <c r="E204" s="47"/>
      <c r="F204" s="47"/>
      <c r="G204" s="47"/>
      <c r="H204" s="47"/>
      <c r="I204" s="47"/>
      <c r="J204" s="48"/>
      <c r="K204" s="49"/>
      <c r="L204" s="49"/>
      <c r="M204" s="50" t="str">
        <f aca="false">IF(A204="","",DATE(YEAR(A204),MONTH(A204),1))</f>
        <v/>
      </c>
      <c r="N204" s="51" t="str">
        <f aca="false">IF(AND(B204=SelClient,M204=SelMonth,K204&lt;&gt;""),MAX(N$1:N203)+1,"")</f>
        <v/>
      </c>
      <c r="O204" s="51" t="str">
        <f aca="false">IFERROR(IF(AND(B204=SelClient,A204&lt;&gt;"",C204&lt;&gt;"",A204&lt;=EOMONTH(SelMonth,0)),COUNTIFS(B:B,B204,C:C,"&lt;&gt;",A:A,"&gt;"&amp;A204,A:A,"&lt;="&amp;EOMONTH(SelMonth,0))+1,""),"")</f>
        <v/>
      </c>
    </row>
    <row r="205" customFormat="false" ht="15" hidden="false" customHeight="false" outlineLevel="0" collapsed="false">
      <c r="A205" s="42"/>
      <c r="B205" s="7"/>
      <c r="C205" s="46"/>
      <c r="D205" s="47"/>
      <c r="E205" s="47"/>
      <c r="F205" s="47"/>
      <c r="G205" s="47"/>
      <c r="H205" s="47"/>
      <c r="I205" s="47"/>
      <c r="J205" s="48"/>
      <c r="K205" s="49"/>
      <c r="L205" s="49"/>
      <c r="M205" s="50" t="str">
        <f aca="false">IF(A205="","",DATE(YEAR(A205),MONTH(A205),1))</f>
        <v/>
      </c>
      <c r="N205" s="51" t="str">
        <f aca="false">IF(AND(B205=SelClient,M205=SelMonth,K205&lt;&gt;""),MAX(N$1:N204)+1,"")</f>
        <v/>
      </c>
      <c r="O205" s="51" t="str">
        <f aca="false">IFERROR(IF(AND(B205=SelClient,A205&lt;&gt;"",C205&lt;&gt;"",A205&lt;=EOMONTH(SelMonth,0)),COUNTIFS(B:B,B205,C:C,"&lt;&gt;",A:A,"&gt;"&amp;A205,A:A,"&lt;="&amp;EOMONTH(SelMonth,0))+1,""),"")</f>
        <v/>
      </c>
    </row>
    <row r="206" customFormat="false" ht="15" hidden="false" customHeight="false" outlineLevel="0" collapsed="false">
      <c r="A206" s="42"/>
      <c r="B206" s="7"/>
      <c r="C206" s="46"/>
      <c r="D206" s="47"/>
      <c r="E206" s="47"/>
      <c r="F206" s="47"/>
      <c r="G206" s="47"/>
      <c r="H206" s="47"/>
      <c r="I206" s="47"/>
      <c r="J206" s="48"/>
      <c r="K206" s="49"/>
      <c r="L206" s="49"/>
      <c r="M206" s="50" t="str">
        <f aca="false">IF(A206="","",DATE(YEAR(A206),MONTH(A206),1))</f>
        <v/>
      </c>
      <c r="N206" s="51" t="str">
        <f aca="false">IF(AND(B206=SelClient,M206=SelMonth,K206&lt;&gt;""),MAX(N$1:N205)+1,"")</f>
        <v/>
      </c>
      <c r="O206" s="51" t="str">
        <f aca="false">IFERROR(IF(AND(B206=SelClient,A206&lt;&gt;"",C206&lt;&gt;"",A206&lt;=EOMONTH(SelMonth,0)),COUNTIFS(B:B,B206,C:C,"&lt;&gt;",A:A,"&gt;"&amp;A206,A:A,"&lt;="&amp;EOMONTH(SelMonth,0))+1,""),"")</f>
        <v/>
      </c>
    </row>
    <row r="207" customFormat="false" ht="15" hidden="false" customHeight="false" outlineLevel="0" collapsed="false">
      <c r="A207" s="42"/>
      <c r="B207" s="7"/>
      <c r="C207" s="46"/>
      <c r="D207" s="47"/>
      <c r="E207" s="47"/>
      <c r="F207" s="47"/>
      <c r="G207" s="47"/>
      <c r="H207" s="47"/>
      <c r="I207" s="47"/>
      <c r="J207" s="48"/>
      <c r="K207" s="49"/>
      <c r="L207" s="49"/>
      <c r="M207" s="50" t="str">
        <f aca="false">IF(A207="","",DATE(YEAR(A207),MONTH(A207),1))</f>
        <v/>
      </c>
      <c r="N207" s="51" t="str">
        <f aca="false">IF(AND(B207=SelClient,M207=SelMonth,K207&lt;&gt;""),MAX(N$1:N206)+1,"")</f>
        <v/>
      </c>
      <c r="O207" s="51" t="str">
        <f aca="false">IFERROR(IF(AND(B207=SelClient,A207&lt;&gt;"",C207&lt;&gt;"",A207&lt;=EOMONTH(SelMonth,0)),COUNTIFS(B:B,B207,C:C,"&lt;&gt;",A:A,"&gt;"&amp;A207,A:A,"&lt;="&amp;EOMONTH(SelMonth,0))+1,""),"")</f>
        <v/>
      </c>
    </row>
    <row r="208" customFormat="false" ht="15" hidden="false" customHeight="false" outlineLevel="0" collapsed="false">
      <c r="A208" s="42"/>
      <c r="B208" s="7"/>
      <c r="C208" s="46"/>
      <c r="D208" s="47"/>
      <c r="E208" s="47"/>
      <c r="F208" s="47"/>
      <c r="G208" s="47"/>
      <c r="H208" s="47"/>
      <c r="I208" s="47"/>
      <c r="J208" s="48"/>
      <c r="K208" s="49"/>
      <c r="L208" s="49"/>
      <c r="M208" s="50" t="str">
        <f aca="false">IF(A208="","",DATE(YEAR(A208),MONTH(A208),1))</f>
        <v/>
      </c>
      <c r="N208" s="51" t="str">
        <f aca="false">IF(AND(B208=SelClient,M208=SelMonth,K208&lt;&gt;""),MAX(N$1:N207)+1,"")</f>
        <v/>
      </c>
      <c r="O208" s="51" t="str">
        <f aca="false">IFERROR(IF(AND(B208=SelClient,A208&lt;&gt;"",C208&lt;&gt;"",A208&lt;=EOMONTH(SelMonth,0)),COUNTIFS(B:B,B208,C:C,"&lt;&gt;",A:A,"&gt;"&amp;A208,A:A,"&lt;="&amp;EOMONTH(SelMonth,0))+1,""),"")</f>
        <v/>
      </c>
    </row>
    <row r="209" customFormat="false" ht="15" hidden="false" customHeight="false" outlineLevel="0" collapsed="false">
      <c r="A209" s="42"/>
      <c r="B209" s="7"/>
      <c r="C209" s="46"/>
      <c r="D209" s="47"/>
      <c r="E209" s="47"/>
      <c r="F209" s="47"/>
      <c r="G209" s="47"/>
      <c r="H209" s="47"/>
      <c r="I209" s="47"/>
      <c r="J209" s="48"/>
      <c r="K209" s="49"/>
      <c r="L209" s="49"/>
      <c r="M209" s="50" t="str">
        <f aca="false">IF(A209="","",DATE(YEAR(A209),MONTH(A209),1))</f>
        <v/>
      </c>
      <c r="N209" s="51" t="str">
        <f aca="false">IF(AND(B209=SelClient,M209=SelMonth,K209&lt;&gt;""),MAX(N$1:N208)+1,"")</f>
        <v/>
      </c>
      <c r="O209" s="51" t="str">
        <f aca="false">IFERROR(IF(AND(B209=SelClient,A209&lt;&gt;"",C209&lt;&gt;"",A209&lt;=EOMONTH(SelMonth,0)),COUNTIFS(B:B,B209,C:C,"&lt;&gt;",A:A,"&gt;"&amp;A209,A:A,"&lt;="&amp;EOMONTH(SelMonth,0))+1,""),"")</f>
        <v/>
      </c>
    </row>
    <row r="210" customFormat="false" ht="15" hidden="false" customHeight="false" outlineLevel="0" collapsed="false">
      <c r="A210" s="42"/>
      <c r="B210" s="7"/>
      <c r="C210" s="46"/>
      <c r="D210" s="47"/>
      <c r="E210" s="47"/>
      <c r="F210" s="47"/>
      <c r="G210" s="47"/>
      <c r="H210" s="47"/>
      <c r="I210" s="47"/>
      <c r="J210" s="48"/>
      <c r="K210" s="49"/>
      <c r="L210" s="49"/>
      <c r="M210" s="50" t="str">
        <f aca="false">IF(A210="","",DATE(YEAR(A210),MONTH(A210),1))</f>
        <v/>
      </c>
      <c r="N210" s="51" t="str">
        <f aca="false">IF(AND(B210=SelClient,M210=SelMonth,K210&lt;&gt;""),MAX(N$1:N209)+1,"")</f>
        <v/>
      </c>
      <c r="O210" s="51" t="str">
        <f aca="false">IFERROR(IF(AND(B210=SelClient,A210&lt;&gt;"",C210&lt;&gt;"",A210&lt;=EOMONTH(SelMonth,0)),COUNTIFS(B:B,B210,C:C,"&lt;&gt;",A:A,"&gt;"&amp;A210,A:A,"&lt;="&amp;EOMONTH(SelMonth,0))+1,""),"")</f>
        <v/>
      </c>
    </row>
    <row r="211" customFormat="false" ht="15" hidden="false" customHeight="false" outlineLevel="0" collapsed="false">
      <c r="A211" s="42"/>
      <c r="B211" s="7"/>
      <c r="C211" s="46"/>
      <c r="D211" s="47"/>
      <c r="E211" s="47"/>
      <c r="F211" s="47"/>
      <c r="G211" s="47"/>
      <c r="H211" s="47"/>
      <c r="I211" s="47"/>
      <c r="J211" s="48"/>
      <c r="K211" s="49"/>
      <c r="L211" s="49"/>
      <c r="M211" s="50" t="str">
        <f aca="false">IF(A211="","",DATE(YEAR(A211),MONTH(A211),1))</f>
        <v/>
      </c>
      <c r="N211" s="51" t="str">
        <f aca="false">IF(AND(B211=SelClient,M211=SelMonth,K211&lt;&gt;""),MAX(N$1:N210)+1,"")</f>
        <v/>
      </c>
      <c r="O211" s="51" t="str">
        <f aca="false">IFERROR(IF(AND(B211=SelClient,A211&lt;&gt;"",C211&lt;&gt;"",A211&lt;=EOMONTH(SelMonth,0)),COUNTIFS(B:B,B211,C:C,"&lt;&gt;",A:A,"&gt;"&amp;A211,A:A,"&lt;="&amp;EOMONTH(SelMonth,0))+1,""),"")</f>
        <v/>
      </c>
    </row>
    <row r="212" customFormat="false" ht="15" hidden="false" customHeight="false" outlineLevel="0" collapsed="false">
      <c r="A212" s="42"/>
      <c r="B212" s="7"/>
      <c r="C212" s="46"/>
      <c r="D212" s="47"/>
      <c r="E212" s="47"/>
      <c r="F212" s="47"/>
      <c r="G212" s="47"/>
      <c r="H212" s="47"/>
      <c r="I212" s="47"/>
      <c r="J212" s="48"/>
      <c r="K212" s="49"/>
      <c r="L212" s="49"/>
      <c r="M212" s="50" t="str">
        <f aca="false">IF(A212="","",DATE(YEAR(A212),MONTH(A212),1))</f>
        <v/>
      </c>
      <c r="N212" s="51" t="str">
        <f aca="false">IF(AND(B212=SelClient,M212=SelMonth,K212&lt;&gt;""),MAX(N$1:N211)+1,"")</f>
        <v/>
      </c>
      <c r="O212" s="51" t="str">
        <f aca="false">IFERROR(IF(AND(B212=SelClient,A212&lt;&gt;"",C212&lt;&gt;"",A212&lt;=EOMONTH(SelMonth,0)),COUNTIFS(B:B,B212,C:C,"&lt;&gt;",A:A,"&gt;"&amp;A212,A:A,"&lt;="&amp;EOMONTH(SelMonth,0))+1,""),"")</f>
        <v/>
      </c>
    </row>
    <row r="213" customFormat="false" ht="15" hidden="false" customHeight="false" outlineLevel="0" collapsed="false">
      <c r="A213" s="42"/>
      <c r="B213" s="7"/>
      <c r="C213" s="46"/>
      <c r="D213" s="47"/>
      <c r="E213" s="47"/>
      <c r="F213" s="47"/>
      <c r="G213" s="47"/>
      <c r="H213" s="47"/>
      <c r="I213" s="47"/>
      <c r="J213" s="48"/>
      <c r="K213" s="49"/>
      <c r="L213" s="49"/>
      <c r="M213" s="50" t="str">
        <f aca="false">IF(A213="","",DATE(YEAR(A213),MONTH(A213),1))</f>
        <v/>
      </c>
      <c r="N213" s="51" t="str">
        <f aca="false">IF(AND(B213=SelClient,M213=SelMonth,K213&lt;&gt;""),MAX(N$1:N212)+1,"")</f>
        <v/>
      </c>
      <c r="O213" s="51" t="str">
        <f aca="false">IFERROR(IF(AND(B213=SelClient,A213&lt;&gt;"",C213&lt;&gt;"",A213&lt;=EOMONTH(SelMonth,0)),COUNTIFS(B:B,B213,C:C,"&lt;&gt;",A:A,"&gt;"&amp;A213,A:A,"&lt;="&amp;EOMONTH(SelMonth,0))+1,""),"")</f>
        <v/>
      </c>
    </row>
    <row r="214" customFormat="false" ht="15" hidden="false" customHeight="false" outlineLevel="0" collapsed="false">
      <c r="A214" s="42"/>
      <c r="B214" s="7"/>
      <c r="C214" s="46"/>
      <c r="D214" s="47"/>
      <c r="E214" s="47"/>
      <c r="F214" s="47"/>
      <c r="G214" s="47"/>
      <c r="H214" s="47"/>
      <c r="I214" s="47"/>
      <c r="J214" s="48"/>
      <c r="K214" s="49"/>
      <c r="L214" s="49"/>
      <c r="M214" s="50" t="str">
        <f aca="false">IF(A214="","",DATE(YEAR(A214),MONTH(A214),1))</f>
        <v/>
      </c>
      <c r="N214" s="51" t="str">
        <f aca="false">IF(AND(B214=SelClient,M214=SelMonth,K214&lt;&gt;""),MAX(N$1:N213)+1,"")</f>
        <v/>
      </c>
      <c r="O214" s="51" t="str">
        <f aca="false">IFERROR(IF(AND(B214=SelClient,A214&lt;&gt;"",C214&lt;&gt;"",A214&lt;=EOMONTH(SelMonth,0)),COUNTIFS(B:B,B214,C:C,"&lt;&gt;",A:A,"&gt;"&amp;A214,A:A,"&lt;="&amp;EOMONTH(SelMonth,0))+1,""),"")</f>
        <v/>
      </c>
    </row>
    <row r="215" customFormat="false" ht="15" hidden="false" customHeight="false" outlineLevel="0" collapsed="false">
      <c r="A215" s="42"/>
      <c r="B215" s="7"/>
      <c r="C215" s="46"/>
      <c r="D215" s="47"/>
      <c r="E215" s="47"/>
      <c r="F215" s="47"/>
      <c r="G215" s="47"/>
      <c r="H215" s="47"/>
      <c r="I215" s="47"/>
      <c r="J215" s="48"/>
      <c r="K215" s="49"/>
      <c r="L215" s="49"/>
      <c r="M215" s="50" t="str">
        <f aca="false">IF(A215="","",DATE(YEAR(A215),MONTH(A215),1))</f>
        <v/>
      </c>
      <c r="N215" s="51" t="str">
        <f aca="false">IF(AND(B215=SelClient,M215=SelMonth,K215&lt;&gt;""),MAX(N$1:N214)+1,"")</f>
        <v/>
      </c>
      <c r="O215" s="51" t="str">
        <f aca="false">IFERROR(IF(AND(B215=SelClient,A215&lt;&gt;"",C215&lt;&gt;"",A215&lt;=EOMONTH(SelMonth,0)),COUNTIFS(B:B,B215,C:C,"&lt;&gt;",A:A,"&gt;"&amp;A215,A:A,"&lt;="&amp;EOMONTH(SelMonth,0))+1,""),"")</f>
        <v/>
      </c>
    </row>
    <row r="216" customFormat="false" ht="15" hidden="false" customHeight="false" outlineLevel="0" collapsed="false">
      <c r="A216" s="42"/>
      <c r="B216" s="7"/>
      <c r="C216" s="46"/>
      <c r="D216" s="47"/>
      <c r="E216" s="47"/>
      <c r="F216" s="47"/>
      <c r="G216" s="47"/>
      <c r="H216" s="47"/>
      <c r="I216" s="47"/>
      <c r="J216" s="48"/>
      <c r="K216" s="49"/>
      <c r="L216" s="49"/>
      <c r="M216" s="50" t="str">
        <f aca="false">IF(A216="","",DATE(YEAR(A216),MONTH(A216),1))</f>
        <v/>
      </c>
      <c r="N216" s="51" t="str">
        <f aca="false">IF(AND(B216=SelClient,M216=SelMonth,K216&lt;&gt;""),MAX(N$1:N215)+1,"")</f>
        <v/>
      </c>
      <c r="O216" s="51" t="str">
        <f aca="false">IFERROR(IF(AND(B216=SelClient,A216&lt;&gt;"",C216&lt;&gt;"",A216&lt;=EOMONTH(SelMonth,0)),COUNTIFS(B:B,B216,C:C,"&lt;&gt;",A:A,"&gt;"&amp;A216,A:A,"&lt;="&amp;EOMONTH(SelMonth,0))+1,""),"")</f>
        <v/>
      </c>
    </row>
    <row r="217" customFormat="false" ht="15" hidden="false" customHeight="false" outlineLevel="0" collapsed="false">
      <c r="A217" s="42"/>
      <c r="B217" s="7"/>
      <c r="C217" s="46"/>
      <c r="D217" s="47"/>
      <c r="E217" s="47"/>
      <c r="F217" s="47"/>
      <c r="G217" s="47"/>
      <c r="H217" s="47"/>
      <c r="I217" s="47"/>
      <c r="J217" s="48"/>
      <c r="K217" s="49"/>
      <c r="L217" s="49"/>
      <c r="M217" s="50" t="str">
        <f aca="false">IF(A217="","",DATE(YEAR(A217),MONTH(A217),1))</f>
        <v/>
      </c>
      <c r="N217" s="51" t="str">
        <f aca="false">IF(AND(B217=SelClient,M217=SelMonth,K217&lt;&gt;""),MAX(N$1:N216)+1,"")</f>
        <v/>
      </c>
      <c r="O217" s="51" t="str">
        <f aca="false">IFERROR(IF(AND(B217=SelClient,A217&lt;&gt;"",C217&lt;&gt;"",A217&lt;=EOMONTH(SelMonth,0)),COUNTIFS(B:B,B217,C:C,"&lt;&gt;",A:A,"&gt;"&amp;A217,A:A,"&lt;="&amp;EOMONTH(SelMonth,0))+1,""),"")</f>
        <v/>
      </c>
    </row>
    <row r="218" customFormat="false" ht="15" hidden="false" customHeight="false" outlineLevel="0" collapsed="false">
      <c r="A218" s="42"/>
      <c r="B218" s="7"/>
      <c r="C218" s="46"/>
      <c r="D218" s="47"/>
      <c r="E218" s="47"/>
      <c r="F218" s="47"/>
      <c r="G218" s="47"/>
      <c r="H218" s="47"/>
      <c r="I218" s="47"/>
      <c r="J218" s="48"/>
      <c r="K218" s="49"/>
      <c r="L218" s="49"/>
      <c r="M218" s="50" t="str">
        <f aca="false">IF(A218="","",DATE(YEAR(A218),MONTH(A218),1))</f>
        <v/>
      </c>
      <c r="N218" s="51" t="str">
        <f aca="false">IF(AND(B218=SelClient,M218=SelMonth,K218&lt;&gt;""),MAX(N$1:N217)+1,"")</f>
        <v/>
      </c>
      <c r="O218" s="51" t="str">
        <f aca="false">IFERROR(IF(AND(B218=SelClient,A218&lt;&gt;"",C218&lt;&gt;"",A218&lt;=EOMONTH(SelMonth,0)),COUNTIFS(B:B,B218,C:C,"&lt;&gt;",A:A,"&gt;"&amp;A218,A:A,"&lt;="&amp;EOMONTH(SelMonth,0))+1,""),"")</f>
        <v/>
      </c>
    </row>
    <row r="219" customFormat="false" ht="15" hidden="false" customHeight="false" outlineLevel="0" collapsed="false">
      <c r="A219" s="42"/>
      <c r="B219" s="7"/>
      <c r="C219" s="46"/>
      <c r="D219" s="47"/>
      <c r="E219" s="47"/>
      <c r="F219" s="47"/>
      <c r="G219" s="47"/>
      <c r="H219" s="47"/>
      <c r="I219" s="47"/>
      <c r="J219" s="48"/>
      <c r="K219" s="49"/>
      <c r="L219" s="49"/>
      <c r="M219" s="50" t="str">
        <f aca="false">IF(A219="","",DATE(YEAR(A219),MONTH(A219),1))</f>
        <v/>
      </c>
      <c r="N219" s="51" t="str">
        <f aca="false">IF(AND(B219=SelClient,M219=SelMonth,K219&lt;&gt;""),MAX(N$1:N218)+1,"")</f>
        <v/>
      </c>
      <c r="O219" s="51" t="str">
        <f aca="false">IFERROR(IF(AND(B219=SelClient,A219&lt;&gt;"",C219&lt;&gt;"",A219&lt;=EOMONTH(SelMonth,0)),COUNTIFS(B:B,B219,C:C,"&lt;&gt;",A:A,"&gt;"&amp;A219,A:A,"&lt;="&amp;EOMONTH(SelMonth,0))+1,""),"")</f>
        <v/>
      </c>
    </row>
    <row r="220" customFormat="false" ht="15" hidden="false" customHeight="false" outlineLevel="0" collapsed="false">
      <c r="A220" s="42"/>
      <c r="B220" s="7"/>
      <c r="C220" s="46"/>
      <c r="D220" s="47"/>
      <c r="E220" s="47"/>
      <c r="F220" s="47"/>
      <c r="G220" s="47"/>
      <c r="H220" s="47"/>
      <c r="I220" s="47"/>
      <c r="J220" s="48"/>
      <c r="K220" s="49"/>
      <c r="L220" s="49"/>
      <c r="M220" s="50" t="str">
        <f aca="false">IF(A220="","",DATE(YEAR(A220),MONTH(A220),1))</f>
        <v/>
      </c>
      <c r="N220" s="51" t="str">
        <f aca="false">IF(AND(B220=SelClient,M220=SelMonth,K220&lt;&gt;""),MAX(N$1:N219)+1,"")</f>
        <v/>
      </c>
      <c r="O220" s="51" t="str">
        <f aca="false">IFERROR(IF(AND(B220=SelClient,A220&lt;&gt;"",C220&lt;&gt;"",A220&lt;=EOMONTH(SelMonth,0)),COUNTIFS(B:B,B220,C:C,"&lt;&gt;",A:A,"&gt;"&amp;A220,A:A,"&lt;="&amp;EOMONTH(SelMonth,0))+1,""),"")</f>
        <v/>
      </c>
    </row>
    <row r="221" customFormat="false" ht="15" hidden="false" customHeight="false" outlineLevel="0" collapsed="false">
      <c r="A221" s="42"/>
      <c r="B221" s="7"/>
      <c r="C221" s="46"/>
      <c r="D221" s="47"/>
      <c r="E221" s="47"/>
      <c r="F221" s="47"/>
      <c r="G221" s="47"/>
      <c r="H221" s="47"/>
      <c r="I221" s="47"/>
      <c r="J221" s="48"/>
      <c r="K221" s="49"/>
      <c r="L221" s="49"/>
      <c r="M221" s="50" t="str">
        <f aca="false">IF(A221="","",DATE(YEAR(A221),MONTH(A221),1))</f>
        <v/>
      </c>
      <c r="N221" s="51" t="str">
        <f aca="false">IF(AND(B221=SelClient,M221=SelMonth,K221&lt;&gt;""),MAX(N$1:N220)+1,"")</f>
        <v/>
      </c>
      <c r="O221" s="51" t="str">
        <f aca="false">IFERROR(IF(AND(B221=SelClient,A221&lt;&gt;"",C221&lt;&gt;"",A221&lt;=EOMONTH(SelMonth,0)),COUNTIFS(B:B,B221,C:C,"&lt;&gt;",A:A,"&gt;"&amp;A221,A:A,"&lt;="&amp;EOMONTH(SelMonth,0))+1,""),"")</f>
        <v/>
      </c>
    </row>
    <row r="222" customFormat="false" ht="15" hidden="false" customHeight="false" outlineLevel="0" collapsed="false">
      <c r="A222" s="42"/>
      <c r="B222" s="7"/>
      <c r="C222" s="46"/>
      <c r="D222" s="47"/>
      <c r="E222" s="47"/>
      <c r="F222" s="47"/>
      <c r="G222" s="47"/>
      <c r="H222" s="47"/>
      <c r="I222" s="47"/>
      <c r="J222" s="48"/>
      <c r="K222" s="49"/>
      <c r="L222" s="49"/>
      <c r="M222" s="50" t="str">
        <f aca="false">IF(A222="","",DATE(YEAR(A222),MONTH(A222),1))</f>
        <v/>
      </c>
      <c r="N222" s="51" t="str">
        <f aca="false">IF(AND(B222=SelClient,M222=SelMonth,K222&lt;&gt;""),MAX(N$1:N221)+1,"")</f>
        <v/>
      </c>
      <c r="O222" s="51" t="str">
        <f aca="false">IFERROR(IF(AND(B222=SelClient,A222&lt;&gt;"",C222&lt;&gt;"",A222&lt;=EOMONTH(SelMonth,0)),COUNTIFS(B:B,B222,C:C,"&lt;&gt;",A:A,"&gt;"&amp;A222,A:A,"&lt;="&amp;EOMONTH(SelMonth,0))+1,""),"")</f>
        <v/>
      </c>
    </row>
    <row r="223" customFormat="false" ht="15" hidden="false" customHeight="false" outlineLevel="0" collapsed="false">
      <c r="A223" s="42"/>
      <c r="B223" s="7"/>
      <c r="C223" s="46"/>
      <c r="D223" s="47"/>
      <c r="E223" s="47"/>
      <c r="F223" s="47"/>
      <c r="G223" s="47"/>
      <c r="H223" s="47"/>
      <c r="I223" s="47"/>
      <c r="J223" s="48"/>
      <c r="K223" s="49"/>
      <c r="L223" s="49"/>
      <c r="M223" s="50" t="str">
        <f aca="false">IF(A223="","",DATE(YEAR(A223),MONTH(A223),1))</f>
        <v/>
      </c>
      <c r="N223" s="51" t="str">
        <f aca="false">IF(AND(B223=SelClient,M223=SelMonth,K223&lt;&gt;""),MAX(N$1:N222)+1,"")</f>
        <v/>
      </c>
      <c r="O223" s="51" t="str">
        <f aca="false">IFERROR(IF(AND(B223=SelClient,A223&lt;&gt;"",C223&lt;&gt;"",A223&lt;=EOMONTH(SelMonth,0)),COUNTIFS(B:B,B223,C:C,"&lt;&gt;",A:A,"&gt;"&amp;A223,A:A,"&lt;="&amp;EOMONTH(SelMonth,0))+1,""),"")</f>
        <v/>
      </c>
    </row>
    <row r="224" customFormat="false" ht="15" hidden="false" customHeight="false" outlineLevel="0" collapsed="false">
      <c r="A224" s="42"/>
      <c r="B224" s="7"/>
      <c r="C224" s="46"/>
      <c r="D224" s="47"/>
      <c r="E224" s="47"/>
      <c r="F224" s="47"/>
      <c r="G224" s="47"/>
      <c r="H224" s="47"/>
      <c r="I224" s="47"/>
      <c r="J224" s="48"/>
      <c r="K224" s="49"/>
      <c r="L224" s="49"/>
      <c r="M224" s="50" t="str">
        <f aca="false">IF(A224="","",DATE(YEAR(A224),MONTH(A224),1))</f>
        <v/>
      </c>
      <c r="N224" s="51" t="str">
        <f aca="false">IF(AND(B224=SelClient,M224=SelMonth,K224&lt;&gt;""),MAX(N$1:N223)+1,"")</f>
        <v/>
      </c>
      <c r="O224" s="51" t="str">
        <f aca="false">IFERROR(IF(AND(B224=SelClient,A224&lt;&gt;"",C224&lt;&gt;"",A224&lt;=EOMONTH(SelMonth,0)),COUNTIFS(B:B,B224,C:C,"&lt;&gt;",A:A,"&gt;"&amp;A224,A:A,"&lt;="&amp;EOMONTH(SelMonth,0))+1,""),"")</f>
        <v/>
      </c>
    </row>
    <row r="225" customFormat="false" ht="15" hidden="false" customHeight="false" outlineLevel="0" collapsed="false">
      <c r="A225" s="42"/>
      <c r="B225" s="7"/>
      <c r="C225" s="46"/>
      <c r="D225" s="47"/>
      <c r="E225" s="47"/>
      <c r="F225" s="47"/>
      <c r="G225" s="47"/>
      <c r="H225" s="47"/>
      <c r="I225" s="47"/>
      <c r="J225" s="48"/>
      <c r="K225" s="49"/>
      <c r="L225" s="49"/>
      <c r="M225" s="50" t="str">
        <f aca="false">IF(A225="","",DATE(YEAR(A225),MONTH(A225),1))</f>
        <v/>
      </c>
      <c r="N225" s="51" t="str">
        <f aca="false">IF(AND(B225=SelClient,M225=SelMonth,K225&lt;&gt;""),MAX(N$1:N224)+1,"")</f>
        <v/>
      </c>
      <c r="O225" s="51" t="str">
        <f aca="false">IFERROR(IF(AND(B225=SelClient,A225&lt;&gt;"",C225&lt;&gt;"",A225&lt;=EOMONTH(SelMonth,0)),COUNTIFS(B:B,B225,C:C,"&lt;&gt;",A:A,"&gt;"&amp;A225,A:A,"&lt;="&amp;EOMONTH(SelMonth,0))+1,""),"")</f>
        <v/>
      </c>
    </row>
    <row r="226" customFormat="false" ht="15" hidden="false" customHeight="false" outlineLevel="0" collapsed="false">
      <c r="A226" s="42"/>
      <c r="B226" s="7"/>
      <c r="C226" s="46"/>
      <c r="D226" s="47"/>
      <c r="E226" s="47"/>
      <c r="F226" s="47"/>
      <c r="G226" s="47"/>
      <c r="H226" s="47"/>
      <c r="I226" s="47"/>
      <c r="J226" s="48"/>
      <c r="K226" s="49"/>
      <c r="L226" s="49"/>
      <c r="M226" s="50" t="str">
        <f aca="false">IF(A226="","",DATE(YEAR(A226),MONTH(A226),1))</f>
        <v/>
      </c>
      <c r="N226" s="51" t="str">
        <f aca="false">IF(AND(B226=SelClient,M226=SelMonth,K226&lt;&gt;""),MAX(N$1:N225)+1,"")</f>
        <v/>
      </c>
      <c r="O226" s="51" t="str">
        <f aca="false">IFERROR(IF(AND(B226=SelClient,A226&lt;&gt;"",C226&lt;&gt;"",A226&lt;=EOMONTH(SelMonth,0)),COUNTIFS(B:B,B226,C:C,"&lt;&gt;",A:A,"&gt;"&amp;A226,A:A,"&lt;="&amp;EOMONTH(SelMonth,0))+1,""),"")</f>
        <v/>
      </c>
    </row>
    <row r="227" customFormat="false" ht="15" hidden="false" customHeight="false" outlineLevel="0" collapsed="false">
      <c r="A227" s="42"/>
      <c r="B227" s="7"/>
      <c r="C227" s="46"/>
      <c r="D227" s="47"/>
      <c r="E227" s="47"/>
      <c r="F227" s="47"/>
      <c r="G227" s="47"/>
      <c r="H227" s="47"/>
      <c r="I227" s="47"/>
      <c r="J227" s="48"/>
      <c r="K227" s="49"/>
      <c r="L227" s="49"/>
      <c r="M227" s="50" t="str">
        <f aca="false">IF(A227="","",DATE(YEAR(A227),MONTH(A227),1))</f>
        <v/>
      </c>
      <c r="N227" s="51" t="str">
        <f aca="false">IF(AND(B227=SelClient,M227=SelMonth,K227&lt;&gt;""),MAX(N$1:N226)+1,"")</f>
        <v/>
      </c>
      <c r="O227" s="51" t="str">
        <f aca="false">IFERROR(IF(AND(B227=SelClient,A227&lt;&gt;"",C227&lt;&gt;"",A227&lt;=EOMONTH(SelMonth,0)),COUNTIFS(B:B,B227,C:C,"&lt;&gt;",A:A,"&gt;"&amp;A227,A:A,"&lt;="&amp;EOMONTH(SelMonth,0))+1,""),"")</f>
        <v/>
      </c>
    </row>
    <row r="228" customFormat="false" ht="15" hidden="false" customHeight="false" outlineLevel="0" collapsed="false">
      <c r="A228" s="42"/>
      <c r="B228" s="7"/>
      <c r="C228" s="46"/>
      <c r="D228" s="47"/>
      <c r="E228" s="47"/>
      <c r="F228" s="47"/>
      <c r="G228" s="47"/>
      <c r="H228" s="47"/>
      <c r="I228" s="47"/>
      <c r="J228" s="48"/>
      <c r="K228" s="49"/>
      <c r="L228" s="49"/>
      <c r="M228" s="50" t="str">
        <f aca="false">IF(A228="","",DATE(YEAR(A228),MONTH(A228),1))</f>
        <v/>
      </c>
      <c r="N228" s="51" t="str">
        <f aca="false">IF(AND(B228=SelClient,M228=SelMonth,K228&lt;&gt;""),MAX(N$1:N227)+1,"")</f>
        <v/>
      </c>
      <c r="O228" s="51" t="str">
        <f aca="false">IFERROR(IF(AND(B228=SelClient,A228&lt;&gt;"",C228&lt;&gt;"",A228&lt;=EOMONTH(SelMonth,0)),COUNTIFS(B:B,B228,C:C,"&lt;&gt;",A:A,"&gt;"&amp;A228,A:A,"&lt;="&amp;EOMONTH(SelMonth,0))+1,""),"")</f>
        <v/>
      </c>
    </row>
    <row r="229" customFormat="false" ht="15" hidden="false" customHeight="false" outlineLevel="0" collapsed="false">
      <c r="A229" s="42"/>
      <c r="B229" s="7"/>
      <c r="C229" s="46"/>
      <c r="D229" s="47"/>
      <c r="E229" s="47"/>
      <c r="F229" s="47"/>
      <c r="G229" s="47"/>
      <c r="H229" s="47"/>
      <c r="I229" s="47"/>
      <c r="J229" s="48"/>
      <c r="K229" s="49"/>
      <c r="L229" s="49"/>
      <c r="M229" s="50" t="str">
        <f aca="false">IF(A229="","",DATE(YEAR(A229),MONTH(A229),1))</f>
        <v/>
      </c>
      <c r="N229" s="51" t="str">
        <f aca="false">IF(AND(B229=SelClient,M229=SelMonth,K229&lt;&gt;""),MAX(N$1:N228)+1,"")</f>
        <v/>
      </c>
      <c r="O229" s="51" t="str">
        <f aca="false">IFERROR(IF(AND(B229=SelClient,A229&lt;&gt;"",C229&lt;&gt;"",A229&lt;=EOMONTH(SelMonth,0)),COUNTIFS(B:B,B229,C:C,"&lt;&gt;",A:A,"&gt;"&amp;A229,A:A,"&lt;="&amp;EOMONTH(SelMonth,0))+1,""),"")</f>
        <v/>
      </c>
    </row>
    <row r="230" customFormat="false" ht="15" hidden="false" customHeight="false" outlineLevel="0" collapsed="false">
      <c r="A230" s="42"/>
      <c r="B230" s="7"/>
      <c r="C230" s="46"/>
      <c r="D230" s="47"/>
      <c r="E230" s="47"/>
      <c r="F230" s="47"/>
      <c r="G230" s="47"/>
      <c r="H230" s="47"/>
      <c r="I230" s="47"/>
      <c r="J230" s="48"/>
      <c r="K230" s="49"/>
      <c r="L230" s="49"/>
      <c r="M230" s="50" t="str">
        <f aca="false">IF(A230="","",DATE(YEAR(A230),MONTH(A230),1))</f>
        <v/>
      </c>
      <c r="N230" s="51" t="str">
        <f aca="false">IF(AND(B230=SelClient,M230=SelMonth,K230&lt;&gt;""),MAX(N$1:N229)+1,"")</f>
        <v/>
      </c>
      <c r="O230" s="51" t="str">
        <f aca="false">IFERROR(IF(AND(B230=SelClient,A230&lt;&gt;"",C230&lt;&gt;"",A230&lt;=EOMONTH(SelMonth,0)),COUNTIFS(B:B,B230,C:C,"&lt;&gt;",A:A,"&gt;"&amp;A230,A:A,"&lt;="&amp;EOMONTH(SelMonth,0))+1,""),"")</f>
        <v/>
      </c>
    </row>
    <row r="231" customFormat="false" ht="15" hidden="false" customHeight="false" outlineLevel="0" collapsed="false">
      <c r="A231" s="42"/>
      <c r="B231" s="7"/>
      <c r="C231" s="46"/>
      <c r="D231" s="47"/>
      <c r="E231" s="47"/>
      <c r="F231" s="47"/>
      <c r="G231" s="47"/>
      <c r="H231" s="47"/>
      <c r="I231" s="47"/>
      <c r="J231" s="48"/>
      <c r="K231" s="49"/>
      <c r="L231" s="49"/>
      <c r="M231" s="50" t="str">
        <f aca="false">IF(A231="","",DATE(YEAR(A231),MONTH(A231),1))</f>
        <v/>
      </c>
      <c r="N231" s="51" t="str">
        <f aca="false">IF(AND(B231=SelClient,M231=SelMonth,K231&lt;&gt;""),MAX(N$1:N230)+1,"")</f>
        <v/>
      </c>
      <c r="O231" s="51" t="str">
        <f aca="false">IFERROR(IF(AND(B231=SelClient,A231&lt;&gt;"",C231&lt;&gt;"",A231&lt;=EOMONTH(SelMonth,0)),COUNTIFS(B:B,B231,C:C,"&lt;&gt;",A:A,"&gt;"&amp;A231,A:A,"&lt;="&amp;EOMONTH(SelMonth,0))+1,""),"")</f>
        <v/>
      </c>
    </row>
    <row r="232" customFormat="false" ht="15" hidden="false" customHeight="false" outlineLevel="0" collapsed="false">
      <c r="A232" s="42"/>
      <c r="B232" s="7"/>
      <c r="C232" s="46"/>
      <c r="D232" s="47"/>
      <c r="E232" s="47"/>
      <c r="F232" s="47"/>
      <c r="G232" s="47"/>
      <c r="H232" s="47"/>
      <c r="I232" s="47"/>
      <c r="J232" s="48"/>
      <c r="K232" s="49"/>
      <c r="L232" s="49"/>
      <c r="M232" s="50" t="str">
        <f aca="false">IF(A232="","",DATE(YEAR(A232),MONTH(A232),1))</f>
        <v/>
      </c>
      <c r="N232" s="51" t="str">
        <f aca="false">IF(AND(B232=SelClient,M232=SelMonth,K232&lt;&gt;""),MAX(N$1:N231)+1,"")</f>
        <v/>
      </c>
      <c r="O232" s="51" t="str">
        <f aca="false">IFERROR(IF(AND(B232=SelClient,A232&lt;&gt;"",C232&lt;&gt;"",A232&lt;=EOMONTH(SelMonth,0)),COUNTIFS(B:B,B232,C:C,"&lt;&gt;",A:A,"&gt;"&amp;A232,A:A,"&lt;="&amp;EOMONTH(SelMonth,0))+1,""),"")</f>
        <v/>
      </c>
    </row>
    <row r="233" customFormat="false" ht="15" hidden="false" customHeight="false" outlineLevel="0" collapsed="false">
      <c r="A233" s="42"/>
      <c r="B233" s="7"/>
      <c r="C233" s="46"/>
      <c r="D233" s="47"/>
      <c r="E233" s="47"/>
      <c r="F233" s="47"/>
      <c r="G233" s="47"/>
      <c r="H233" s="47"/>
      <c r="I233" s="47"/>
      <c r="J233" s="48"/>
      <c r="K233" s="49"/>
      <c r="L233" s="49"/>
      <c r="M233" s="50" t="str">
        <f aca="false">IF(A233="","",DATE(YEAR(A233),MONTH(A233),1))</f>
        <v/>
      </c>
      <c r="N233" s="51" t="str">
        <f aca="false">IF(AND(B233=SelClient,M233=SelMonth,K233&lt;&gt;""),MAX(N$1:N232)+1,"")</f>
        <v/>
      </c>
      <c r="O233" s="51" t="str">
        <f aca="false">IFERROR(IF(AND(B233=SelClient,A233&lt;&gt;"",C233&lt;&gt;"",A233&lt;=EOMONTH(SelMonth,0)),COUNTIFS(B:B,B233,C:C,"&lt;&gt;",A:A,"&gt;"&amp;A233,A:A,"&lt;="&amp;EOMONTH(SelMonth,0))+1,""),"")</f>
        <v/>
      </c>
    </row>
    <row r="234" customFormat="false" ht="15" hidden="false" customHeight="false" outlineLevel="0" collapsed="false">
      <c r="A234" s="42"/>
      <c r="B234" s="7"/>
      <c r="C234" s="46"/>
      <c r="D234" s="47"/>
      <c r="E234" s="47"/>
      <c r="F234" s="47"/>
      <c r="G234" s="47"/>
      <c r="H234" s="47"/>
      <c r="I234" s="47"/>
      <c r="J234" s="48"/>
      <c r="K234" s="49"/>
      <c r="L234" s="49"/>
      <c r="M234" s="50" t="str">
        <f aca="false">IF(A234="","",DATE(YEAR(A234),MONTH(A234),1))</f>
        <v/>
      </c>
      <c r="N234" s="51" t="str">
        <f aca="false">IF(AND(B234=SelClient,M234=SelMonth,K234&lt;&gt;""),MAX(N$1:N233)+1,"")</f>
        <v/>
      </c>
      <c r="O234" s="51" t="str">
        <f aca="false">IFERROR(IF(AND(B234=SelClient,A234&lt;&gt;"",C234&lt;&gt;"",A234&lt;=EOMONTH(SelMonth,0)),COUNTIFS(B:B,B234,C:C,"&lt;&gt;",A:A,"&gt;"&amp;A234,A:A,"&lt;="&amp;EOMONTH(SelMonth,0))+1,""),"")</f>
        <v/>
      </c>
    </row>
    <row r="235" customFormat="false" ht="15" hidden="false" customHeight="false" outlineLevel="0" collapsed="false">
      <c r="A235" s="42"/>
      <c r="B235" s="7"/>
      <c r="C235" s="46"/>
      <c r="D235" s="47"/>
      <c r="E235" s="47"/>
      <c r="F235" s="47"/>
      <c r="G235" s="47"/>
      <c r="H235" s="47"/>
      <c r="I235" s="47"/>
      <c r="J235" s="48"/>
      <c r="K235" s="49"/>
      <c r="L235" s="49"/>
      <c r="M235" s="50" t="str">
        <f aca="false">IF(A235="","",DATE(YEAR(A235),MONTH(A235),1))</f>
        <v/>
      </c>
      <c r="N235" s="51" t="str">
        <f aca="false">IF(AND(B235=SelClient,M235=SelMonth,K235&lt;&gt;""),MAX(N$1:N234)+1,"")</f>
        <v/>
      </c>
      <c r="O235" s="51" t="str">
        <f aca="false">IFERROR(IF(AND(B235=SelClient,A235&lt;&gt;"",C235&lt;&gt;"",A235&lt;=EOMONTH(SelMonth,0)),COUNTIFS(B:B,B235,C:C,"&lt;&gt;",A:A,"&gt;"&amp;A235,A:A,"&lt;="&amp;EOMONTH(SelMonth,0))+1,""),"")</f>
        <v/>
      </c>
    </row>
    <row r="236" customFormat="false" ht="15" hidden="false" customHeight="false" outlineLevel="0" collapsed="false">
      <c r="A236" s="42"/>
      <c r="B236" s="7"/>
      <c r="C236" s="46"/>
      <c r="D236" s="47"/>
      <c r="E236" s="47"/>
      <c r="F236" s="47"/>
      <c r="G236" s="47"/>
      <c r="H236" s="47"/>
      <c r="I236" s="47"/>
      <c r="J236" s="48"/>
      <c r="K236" s="49"/>
      <c r="L236" s="49"/>
      <c r="M236" s="50" t="str">
        <f aca="false">IF(A236="","",DATE(YEAR(A236),MONTH(A236),1))</f>
        <v/>
      </c>
      <c r="N236" s="51" t="str">
        <f aca="false">IF(AND(B236=SelClient,M236=SelMonth,K236&lt;&gt;""),MAX(N$1:N235)+1,"")</f>
        <v/>
      </c>
      <c r="O236" s="51" t="str">
        <f aca="false">IFERROR(IF(AND(B236=SelClient,A236&lt;&gt;"",C236&lt;&gt;"",A236&lt;=EOMONTH(SelMonth,0)),COUNTIFS(B:B,B236,C:C,"&lt;&gt;",A:A,"&gt;"&amp;A236,A:A,"&lt;="&amp;EOMONTH(SelMonth,0))+1,""),"")</f>
        <v/>
      </c>
    </row>
    <row r="237" customFormat="false" ht="15" hidden="false" customHeight="false" outlineLevel="0" collapsed="false">
      <c r="A237" s="42"/>
      <c r="B237" s="7"/>
      <c r="C237" s="46"/>
      <c r="D237" s="47"/>
      <c r="E237" s="47"/>
      <c r="F237" s="47"/>
      <c r="G237" s="47"/>
      <c r="H237" s="47"/>
      <c r="I237" s="47"/>
      <c r="J237" s="48"/>
      <c r="K237" s="49"/>
      <c r="L237" s="49"/>
      <c r="M237" s="50" t="str">
        <f aca="false">IF(A237="","",DATE(YEAR(A237),MONTH(A237),1))</f>
        <v/>
      </c>
      <c r="N237" s="51" t="str">
        <f aca="false">IF(AND(B237=SelClient,M237=SelMonth,K237&lt;&gt;""),MAX(N$1:N236)+1,"")</f>
        <v/>
      </c>
      <c r="O237" s="51" t="str">
        <f aca="false">IFERROR(IF(AND(B237=SelClient,A237&lt;&gt;"",C237&lt;&gt;"",A237&lt;=EOMONTH(SelMonth,0)),COUNTIFS(B:B,B237,C:C,"&lt;&gt;",A:A,"&gt;"&amp;A237,A:A,"&lt;="&amp;EOMONTH(SelMonth,0))+1,""),"")</f>
        <v/>
      </c>
    </row>
    <row r="238" customFormat="false" ht="15" hidden="false" customHeight="false" outlineLevel="0" collapsed="false">
      <c r="A238" s="42"/>
      <c r="B238" s="7"/>
      <c r="C238" s="46"/>
      <c r="D238" s="47"/>
      <c r="E238" s="47"/>
      <c r="F238" s="47"/>
      <c r="G238" s="47"/>
      <c r="H238" s="47"/>
      <c r="I238" s="47"/>
      <c r="J238" s="48"/>
      <c r="K238" s="49"/>
      <c r="L238" s="49"/>
      <c r="M238" s="50" t="str">
        <f aca="false">IF(A238="","",DATE(YEAR(A238),MONTH(A238),1))</f>
        <v/>
      </c>
      <c r="N238" s="51" t="str">
        <f aca="false">IF(AND(B238=SelClient,M238=SelMonth,K238&lt;&gt;""),MAX(N$1:N237)+1,"")</f>
        <v/>
      </c>
      <c r="O238" s="51" t="str">
        <f aca="false">IFERROR(IF(AND(B238=SelClient,A238&lt;&gt;"",C238&lt;&gt;"",A238&lt;=EOMONTH(SelMonth,0)),COUNTIFS(B:B,B238,C:C,"&lt;&gt;",A:A,"&gt;"&amp;A238,A:A,"&lt;="&amp;EOMONTH(SelMonth,0))+1,""),"")</f>
        <v/>
      </c>
    </row>
    <row r="239" customFormat="false" ht="15" hidden="false" customHeight="false" outlineLevel="0" collapsed="false">
      <c r="A239" s="42"/>
      <c r="B239" s="7"/>
      <c r="C239" s="46"/>
      <c r="D239" s="47"/>
      <c r="E239" s="47"/>
      <c r="F239" s="47"/>
      <c r="G239" s="47"/>
      <c r="H239" s="47"/>
      <c r="I239" s="47"/>
      <c r="J239" s="48"/>
      <c r="K239" s="49"/>
      <c r="L239" s="49"/>
      <c r="M239" s="50" t="str">
        <f aca="false">IF(A239="","",DATE(YEAR(A239),MONTH(A239),1))</f>
        <v/>
      </c>
      <c r="N239" s="51" t="str">
        <f aca="false">IF(AND(B239=SelClient,M239=SelMonth,K239&lt;&gt;""),MAX(N$1:N238)+1,"")</f>
        <v/>
      </c>
      <c r="O239" s="51" t="str">
        <f aca="false">IFERROR(IF(AND(B239=SelClient,A239&lt;&gt;"",C239&lt;&gt;"",A239&lt;=EOMONTH(SelMonth,0)),COUNTIFS(B:B,B239,C:C,"&lt;&gt;",A:A,"&gt;"&amp;A239,A:A,"&lt;="&amp;EOMONTH(SelMonth,0))+1,""),"")</f>
        <v/>
      </c>
    </row>
    <row r="240" customFormat="false" ht="15" hidden="false" customHeight="false" outlineLevel="0" collapsed="false">
      <c r="A240" s="42"/>
      <c r="B240" s="7"/>
      <c r="C240" s="46"/>
      <c r="D240" s="47"/>
      <c r="E240" s="47"/>
      <c r="F240" s="47"/>
      <c r="G240" s="47"/>
      <c r="H240" s="47"/>
      <c r="I240" s="47"/>
      <c r="J240" s="48"/>
      <c r="K240" s="49"/>
      <c r="L240" s="49"/>
      <c r="M240" s="50" t="str">
        <f aca="false">IF(A240="","",DATE(YEAR(A240),MONTH(A240),1))</f>
        <v/>
      </c>
      <c r="N240" s="51" t="str">
        <f aca="false">IF(AND(B240=SelClient,M240=SelMonth,K240&lt;&gt;""),MAX(N$1:N239)+1,"")</f>
        <v/>
      </c>
      <c r="O240" s="51" t="str">
        <f aca="false">IFERROR(IF(AND(B240=SelClient,A240&lt;&gt;"",C240&lt;&gt;"",A240&lt;=EOMONTH(SelMonth,0)),COUNTIFS(B:B,B240,C:C,"&lt;&gt;",A:A,"&gt;"&amp;A240,A:A,"&lt;="&amp;EOMONTH(SelMonth,0))+1,""),"")</f>
        <v/>
      </c>
    </row>
    <row r="241" customFormat="false" ht="15" hidden="false" customHeight="false" outlineLevel="0" collapsed="false">
      <c r="A241" s="42"/>
      <c r="B241" s="7"/>
      <c r="C241" s="46"/>
      <c r="D241" s="47"/>
      <c r="E241" s="47"/>
      <c r="F241" s="47"/>
      <c r="G241" s="47"/>
      <c r="H241" s="47"/>
      <c r="I241" s="47"/>
      <c r="J241" s="48"/>
      <c r="K241" s="49"/>
      <c r="L241" s="49"/>
      <c r="M241" s="50" t="str">
        <f aca="false">IF(A241="","",DATE(YEAR(A241),MONTH(A241),1))</f>
        <v/>
      </c>
      <c r="N241" s="51" t="str">
        <f aca="false">IF(AND(B241=SelClient,M241=SelMonth,K241&lt;&gt;""),MAX(N$1:N240)+1,"")</f>
        <v/>
      </c>
      <c r="O241" s="51" t="str">
        <f aca="false">IFERROR(IF(AND(B241=SelClient,A241&lt;&gt;"",C241&lt;&gt;"",A241&lt;=EOMONTH(SelMonth,0)),COUNTIFS(B:B,B241,C:C,"&lt;&gt;",A:A,"&gt;"&amp;A241,A:A,"&lt;="&amp;EOMONTH(SelMonth,0))+1,""),"")</f>
        <v/>
      </c>
    </row>
    <row r="242" customFormat="false" ht="15" hidden="false" customHeight="false" outlineLevel="0" collapsed="false">
      <c r="A242" s="42"/>
      <c r="B242" s="7"/>
      <c r="C242" s="46"/>
      <c r="D242" s="47"/>
      <c r="E242" s="47"/>
      <c r="F242" s="47"/>
      <c r="G242" s="47"/>
      <c r="H242" s="47"/>
      <c r="I242" s="47"/>
      <c r="J242" s="48"/>
      <c r="K242" s="49"/>
      <c r="L242" s="49"/>
      <c r="M242" s="50" t="str">
        <f aca="false">IF(A242="","",DATE(YEAR(A242),MONTH(A242),1))</f>
        <v/>
      </c>
      <c r="N242" s="51" t="str">
        <f aca="false">IF(AND(B242=SelClient,M242=SelMonth,K242&lt;&gt;""),MAX(N$1:N241)+1,"")</f>
        <v/>
      </c>
      <c r="O242" s="51" t="str">
        <f aca="false">IFERROR(IF(AND(B242=SelClient,A242&lt;&gt;"",C242&lt;&gt;"",A242&lt;=EOMONTH(SelMonth,0)),COUNTIFS(B:B,B242,C:C,"&lt;&gt;",A:A,"&gt;"&amp;A242,A:A,"&lt;="&amp;EOMONTH(SelMonth,0))+1,""),"")</f>
        <v/>
      </c>
    </row>
    <row r="243" customFormat="false" ht="15" hidden="false" customHeight="false" outlineLevel="0" collapsed="false">
      <c r="A243" s="42"/>
      <c r="B243" s="7"/>
      <c r="C243" s="46"/>
      <c r="D243" s="47"/>
      <c r="E243" s="47"/>
      <c r="F243" s="47"/>
      <c r="G243" s="47"/>
      <c r="H243" s="47"/>
      <c r="I243" s="47"/>
      <c r="J243" s="48"/>
      <c r="K243" s="49"/>
      <c r="L243" s="49"/>
      <c r="M243" s="50" t="str">
        <f aca="false">IF(A243="","",DATE(YEAR(A243),MONTH(A243),1))</f>
        <v/>
      </c>
      <c r="N243" s="51" t="str">
        <f aca="false">IF(AND(B243=SelClient,M243=SelMonth,K243&lt;&gt;""),MAX(N$1:N242)+1,"")</f>
        <v/>
      </c>
      <c r="O243" s="51" t="str">
        <f aca="false">IFERROR(IF(AND(B243=SelClient,A243&lt;&gt;"",C243&lt;&gt;"",A243&lt;=EOMONTH(SelMonth,0)),COUNTIFS(B:B,B243,C:C,"&lt;&gt;",A:A,"&gt;"&amp;A243,A:A,"&lt;="&amp;EOMONTH(SelMonth,0))+1,""),"")</f>
        <v/>
      </c>
    </row>
    <row r="244" customFormat="false" ht="15" hidden="false" customHeight="false" outlineLevel="0" collapsed="false">
      <c r="A244" s="42"/>
      <c r="B244" s="7"/>
      <c r="C244" s="46"/>
      <c r="D244" s="47"/>
      <c r="E244" s="47"/>
      <c r="F244" s="47"/>
      <c r="G244" s="47"/>
      <c r="H244" s="47"/>
      <c r="I244" s="47"/>
      <c r="J244" s="48"/>
      <c r="K244" s="49"/>
      <c r="L244" s="49"/>
      <c r="M244" s="50" t="str">
        <f aca="false">IF(A244="","",DATE(YEAR(A244),MONTH(A244),1))</f>
        <v/>
      </c>
      <c r="N244" s="51" t="str">
        <f aca="false">IF(AND(B244=SelClient,M244=SelMonth,K244&lt;&gt;""),MAX(N$1:N243)+1,"")</f>
        <v/>
      </c>
      <c r="O244" s="51" t="str">
        <f aca="false">IFERROR(IF(AND(B244=SelClient,A244&lt;&gt;"",C244&lt;&gt;"",A244&lt;=EOMONTH(SelMonth,0)),COUNTIFS(B:B,B244,C:C,"&lt;&gt;",A:A,"&gt;"&amp;A244,A:A,"&lt;="&amp;EOMONTH(SelMonth,0))+1,""),"")</f>
        <v/>
      </c>
    </row>
    <row r="245" customFormat="false" ht="15" hidden="false" customHeight="false" outlineLevel="0" collapsed="false">
      <c r="A245" s="42"/>
      <c r="B245" s="7"/>
      <c r="C245" s="46"/>
      <c r="D245" s="47"/>
      <c r="E245" s="47"/>
      <c r="F245" s="47"/>
      <c r="G245" s="47"/>
      <c r="H245" s="47"/>
      <c r="I245" s="47"/>
      <c r="J245" s="48"/>
      <c r="K245" s="49"/>
      <c r="L245" s="49"/>
      <c r="M245" s="50" t="str">
        <f aca="false">IF(A245="","",DATE(YEAR(A245),MONTH(A245),1))</f>
        <v/>
      </c>
      <c r="N245" s="51" t="str">
        <f aca="false">IF(AND(B245=SelClient,M245=SelMonth,K245&lt;&gt;""),MAX(N$1:N244)+1,"")</f>
        <v/>
      </c>
      <c r="O245" s="51" t="str">
        <f aca="false">IFERROR(IF(AND(B245=SelClient,A245&lt;&gt;"",C245&lt;&gt;"",A245&lt;=EOMONTH(SelMonth,0)),COUNTIFS(B:B,B245,C:C,"&lt;&gt;",A:A,"&gt;"&amp;A245,A:A,"&lt;="&amp;EOMONTH(SelMonth,0))+1,""),"")</f>
        <v/>
      </c>
    </row>
    <row r="246" customFormat="false" ht="15" hidden="false" customHeight="false" outlineLevel="0" collapsed="false">
      <c r="A246" s="42"/>
      <c r="B246" s="7"/>
      <c r="C246" s="46"/>
      <c r="D246" s="47"/>
      <c r="E246" s="47"/>
      <c r="F246" s="47"/>
      <c r="G246" s="47"/>
      <c r="H246" s="47"/>
      <c r="I246" s="47"/>
      <c r="J246" s="48"/>
      <c r="K246" s="49"/>
      <c r="L246" s="49"/>
      <c r="M246" s="50" t="str">
        <f aca="false">IF(A246="","",DATE(YEAR(A246),MONTH(A246),1))</f>
        <v/>
      </c>
      <c r="N246" s="51" t="str">
        <f aca="false">IF(AND(B246=SelClient,M246=SelMonth,K246&lt;&gt;""),MAX(N$1:N245)+1,"")</f>
        <v/>
      </c>
      <c r="O246" s="51" t="str">
        <f aca="false">IFERROR(IF(AND(B246=SelClient,A246&lt;&gt;"",C246&lt;&gt;"",A246&lt;=EOMONTH(SelMonth,0)),COUNTIFS(B:B,B246,C:C,"&lt;&gt;",A:A,"&gt;"&amp;A246,A:A,"&lt;="&amp;EOMONTH(SelMonth,0))+1,""),"")</f>
        <v/>
      </c>
    </row>
    <row r="247" customFormat="false" ht="15" hidden="false" customHeight="false" outlineLevel="0" collapsed="false">
      <c r="A247" s="42"/>
      <c r="B247" s="7"/>
      <c r="C247" s="46"/>
      <c r="D247" s="47"/>
      <c r="E247" s="47"/>
      <c r="F247" s="47"/>
      <c r="G247" s="47"/>
      <c r="H247" s="47"/>
      <c r="I247" s="47"/>
      <c r="J247" s="48"/>
      <c r="K247" s="49"/>
      <c r="L247" s="49"/>
      <c r="M247" s="50" t="str">
        <f aca="false">IF(A247="","",DATE(YEAR(A247),MONTH(A247),1))</f>
        <v/>
      </c>
      <c r="N247" s="51" t="str">
        <f aca="false">IF(AND(B247=SelClient,M247=SelMonth,K247&lt;&gt;""),MAX(N$1:N246)+1,"")</f>
        <v/>
      </c>
      <c r="O247" s="51" t="str">
        <f aca="false">IFERROR(IF(AND(B247=SelClient,A247&lt;&gt;"",C247&lt;&gt;"",A247&lt;=EOMONTH(SelMonth,0)),COUNTIFS(B:B,B247,C:C,"&lt;&gt;",A:A,"&gt;"&amp;A247,A:A,"&lt;="&amp;EOMONTH(SelMonth,0))+1,""),"")</f>
        <v/>
      </c>
    </row>
    <row r="248" customFormat="false" ht="15" hidden="false" customHeight="false" outlineLevel="0" collapsed="false">
      <c r="A248" s="42"/>
      <c r="B248" s="7"/>
      <c r="C248" s="46"/>
      <c r="D248" s="47"/>
      <c r="E248" s="47"/>
      <c r="F248" s="47"/>
      <c r="G248" s="47"/>
      <c r="H248" s="47"/>
      <c r="I248" s="47"/>
      <c r="J248" s="48"/>
      <c r="K248" s="49"/>
      <c r="L248" s="49"/>
      <c r="M248" s="50" t="str">
        <f aca="false">IF(A248="","",DATE(YEAR(A248),MONTH(A248),1))</f>
        <v/>
      </c>
      <c r="N248" s="51" t="str">
        <f aca="false">IF(AND(B248=SelClient,M248=SelMonth,K248&lt;&gt;""),MAX(N$1:N247)+1,"")</f>
        <v/>
      </c>
      <c r="O248" s="51" t="str">
        <f aca="false">IFERROR(IF(AND(B248=SelClient,A248&lt;&gt;"",C248&lt;&gt;"",A248&lt;=EOMONTH(SelMonth,0)),COUNTIFS(B:B,B248,C:C,"&lt;&gt;",A:A,"&gt;"&amp;A248,A:A,"&lt;="&amp;EOMONTH(SelMonth,0))+1,""),"")</f>
        <v/>
      </c>
    </row>
    <row r="249" customFormat="false" ht="15" hidden="false" customHeight="false" outlineLevel="0" collapsed="false">
      <c r="A249" s="42"/>
      <c r="B249" s="7"/>
      <c r="C249" s="46"/>
      <c r="D249" s="47"/>
      <c r="E249" s="47"/>
      <c r="F249" s="47"/>
      <c r="G249" s="47"/>
      <c r="H249" s="47"/>
      <c r="I249" s="47"/>
      <c r="J249" s="48"/>
      <c r="K249" s="49"/>
      <c r="L249" s="49"/>
      <c r="M249" s="50" t="str">
        <f aca="false">IF(A249="","",DATE(YEAR(A249),MONTH(A249),1))</f>
        <v/>
      </c>
      <c r="N249" s="51" t="str">
        <f aca="false">IF(AND(B249=SelClient,M249=SelMonth,K249&lt;&gt;""),MAX(N$1:N248)+1,"")</f>
        <v/>
      </c>
      <c r="O249" s="51" t="str">
        <f aca="false">IFERROR(IF(AND(B249=SelClient,A249&lt;&gt;"",C249&lt;&gt;"",A249&lt;=EOMONTH(SelMonth,0)),COUNTIFS(B:B,B249,C:C,"&lt;&gt;",A:A,"&gt;"&amp;A249,A:A,"&lt;="&amp;EOMONTH(SelMonth,0))+1,""),"")</f>
        <v/>
      </c>
    </row>
    <row r="250" customFormat="false" ht="15" hidden="false" customHeight="false" outlineLevel="0" collapsed="false">
      <c r="A250" s="42"/>
      <c r="B250" s="7"/>
      <c r="C250" s="46"/>
      <c r="D250" s="47"/>
      <c r="E250" s="47"/>
      <c r="F250" s="47"/>
      <c r="G250" s="47"/>
      <c r="H250" s="47"/>
      <c r="I250" s="47"/>
      <c r="J250" s="48"/>
      <c r="K250" s="49"/>
      <c r="L250" s="49"/>
      <c r="M250" s="50" t="str">
        <f aca="false">IF(A250="","",DATE(YEAR(A250),MONTH(A250),1))</f>
        <v/>
      </c>
      <c r="N250" s="51" t="str">
        <f aca="false">IF(AND(B250=SelClient,M250=SelMonth,K250&lt;&gt;""),MAX(N$1:N249)+1,"")</f>
        <v/>
      </c>
      <c r="O250" s="51" t="str">
        <f aca="false">IFERROR(IF(AND(B250=SelClient,A250&lt;&gt;"",C250&lt;&gt;"",A250&lt;=EOMONTH(SelMonth,0)),COUNTIFS(B:B,B250,C:C,"&lt;&gt;",A:A,"&gt;"&amp;A250,A:A,"&lt;="&amp;EOMONTH(SelMonth,0))+1,""),"")</f>
        <v/>
      </c>
    </row>
    <row r="251" customFormat="false" ht="15" hidden="false" customHeight="false" outlineLevel="0" collapsed="false">
      <c r="A251" s="42"/>
      <c r="B251" s="7"/>
      <c r="C251" s="46"/>
      <c r="D251" s="47"/>
      <c r="E251" s="47"/>
      <c r="F251" s="47"/>
      <c r="G251" s="47"/>
      <c r="H251" s="47"/>
      <c r="I251" s="47"/>
      <c r="J251" s="48"/>
      <c r="K251" s="49"/>
      <c r="L251" s="49"/>
      <c r="M251" s="50" t="str">
        <f aca="false">IF(A251="","",DATE(YEAR(A251),MONTH(A251),1))</f>
        <v/>
      </c>
      <c r="N251" s="51" t="str">
        <f aca="false">IF(AND(B251=SelClient,M251=SelMonth,K251&lt;&gt;""),MAX(N$1:N250)+1,"")</f>
        <v/>
      </c>
      <c r="O251" s="51" t="str">
        <f aca="false">IFERROR(IF(AND(B251=SelClient,A251&lt;&gt;"",C251&lt;&gt;"",A251&lt;=EOMONTH(SelMonth,0)),COUNTIFS(B:B,B251,C:C,"&lt;&gt;",A:A,"&gt;"&amp;A251,A:A,"&lt;="&amp;EOMONTH(SelMonth,0))+1,""),"")</f>
        <v/>
      </c>
    </row>
    <row r="252" customFormat="false" ht="15" hidden="false" customHeight="false" outlineLevel="0" collapsed="false">
      <c r="A252" s="42"/>
      <c r="B252" s="7"/>
      <c r="C252" s="46"/>
      <c r="D252" s="47"/>
      <c r="E252" s="47"/>
      <c r="F252" s="47"/>
      <c r="G252" s="47"/>
      <c r="H252" s="47"/>
      <c r="I252" s="47"/>
      <c r="J252" s="48"/>
      <c r="K252" s="49"/>
      <c r="L252" s="49"/>
      <c r="M252" s="50" t="str">
        <f aca="false">IF(A252="","",DATE(YEAR(A252),MONTH(A252),1))</f>
        <v/>
      </c>
      <c r="N252" s="51" t="str">
        <f aca="false">IF(AND(B252=SelClient,M252=SelMonth,K252&lt;&gt;""),MAX(N$1:N251)+1,"")</f>
        <v/>
      </c>
      <c r="O252" s="51" t="str">
        <f aca="false">IFERROR(IF(AND(B252=SelClient,A252&lt;&gt;"",C252&lt;&gt;"",A252&lt;=EOMONTH(SelMonth,0)),COUNTIFS(B:B,B252,C:C,"&lt;&gt;",A:A,"&gt;"&amp;A252,A:A,"&lt;="&amp;EOMONTH(SelMonth,0))+1,""),"")</f>
        <v/>
      </c>
    </row>
    <row r="253" customFormat="false" ht="15" hidden="false" customHeight="false" outlineLevel="0" collapsed="false">
      <c r="A253" s="42"/>
      <c r="B253" s="7"/>
      <c r="C253" s="46"/>
      <c r="D253" s="47"/>
      <c r="E253" s="47"/>
      <c r="F253" s="47"/>
      <c r="G253" s="47"/>
      <c r="H253" s="47"/>
      <c r="I253" s="47"/>
      <c r="J253" s="48"/>
      <c r="K253" s="49"/>
      <c r="L253" s="49"/>
      <c r="M253" s="50" t="str">
        <f aca="false">IF(A253="","",DATE(YEAR(A253),MONTH(A253),1))</f>
        <v/>
      </c>
      <c r="N253" s="51" t="str">
        <f aca="false">IF(AND(B253=SelClient,M253=SelMonth,K253&lt;&gt;""),MAX(N$1:N252)+1,"")</f>
        <v/>
      </c>
      <c r="O253" s="51" t="str">
        <f aca="false">IFERROR(IF(AND(B253=SelClient,A253&lt;&gt;"",C253&lt;&gt;"",A253&lt;=EOMONTH(SelMonth,0)),COUNTIFS(B:B,B253,C:C,"&lt;&gt;",A:A,"&gt;"&amp;A253,A:A,"&lt;="&amp;EOMONTH(SelMonth,0))+1,""),"")</f>
        <v/>
      </c>
    </row>
    <row r="254" customFormat="false" ht="15" hidden="false" customHeight="false" outlineLevel="0" collapsed="false">
      <c r="A254" s="42"/>
      <c r="B254" s="7"/>
      <c r="C254" s="46"/>
      <c r="D254" s="47"/>
      <c r="E254" s="47"/>
      <c r="F254" s="47"/>
      <c r="G254" s="47"/>
      <c r="H254" s="47"/>
      <c r="I254" s="47"/>
      <c r="J254" s="48"/>
      <c r="K254" s="49"/>
      <c r="L254" s="49"/>
      <c r="M254" s="50" t="str">
        <f aca="false">IF(A254="","",DATE(YEAR(A254),MONTH(A254),1))</f>
        <v/>
      </c>
      <c r="N254" s="51" t="str">
        <f aca="false">IF(AND(B254=SelClient,M254=SelMonth,K254&lt;&gt;""),MAX(N$1:N253)+1,"")</f>
        <v/>
      </c>
      <c r="O254" s="51" t="str">
        <f aca="false">IFERROR(IF(AND(B254=SelClient,A254&lt;&gt;"",C254&lt;&gt;"",A254&lt;=EOMONTH(SelMonth,0)),COUNTIFS(B:B,B254,C:C,"&lt;&gt;",A:A,"&gt;"&amp;A254,A:A,"&lt;="&amp;EOMONTH(SelMonth,0))+1,""),"")</f>
        <v/>
      </c>
    </row>
    <row r="255" customFormat="false" ht="15" hidden="false" customHeight="false" outlineLevel="0" collapsed="false">
      <c r="A255" s="42"/>
      <c r="B255" s="7"/>
      <c r="C255" s="46"/>
      <c r="D255" s="47"/>
      <c r="E255" s="47"/>
      <c r="F255" s="47"/>
      <c r="G255" s="47"/>
      <c r="H255" s="47"/>
      <c r="I255" s="47"/>
      <c r="J255" s="48"/>
      <c r="K255" s="49"/>
      <c r="L255" s="49"/>
      <c r="M255" s="50" t="str">
        <f aca="false">IF(A255="","",DATE(YEAR(A255),MONTH(A255),1))</f>
        <v/>
      </c>
      <c r="N255" s="51" t="str">
        <f aca="false">IF(AND(B255=SelClient,M255=SelMonth,K255&lt;&gt;""),MAX(N$1:N254)+1,"")</f>
        <v/>
      </c>
      <c r="O255" s="51" t="str">
        <f aca="false">IFERROR(IF(AND(B255=SelClient,A255&lt;&gt;"",C255&lt;&gt;"",A255&lt;=EOMONTH(SelMonth,0)),COUNTIFS(B:B,B255,C:C,"&lt;&gt;",A:A,"&gt;"&amp;A255,A:A,"&lt;="&amp;EOMONTH(SelMonth,0))+1,""),"")</f>
        <v/>
      </c>
    </row>
    <row r="256" customFormat="false" ht="15" hidden="false" customHeight="false" outlineLevel="0" collapsed="false">
      <c r="A256" s="42"/>
      <c r="B256" s="7"/>
      <c r="C256" s="46"/>
      <c r="D256" s="47"/>
      <c r="E256" s="47"/>
      <c r="F256" s="47"/>
      <c r="G256" s="47"/>
      <c r="H256" s="47"/>
      <c r="I256" s="47"/>
      <c r="J256" s="48"/>
      <c r="K256" s="49"/>
      <c r="L256" s="49"/>
      <c r="M256" s="50" t="str">
        <f aca="false">IF(A256="","",DATE(YEAR(A256),MONTH(A256),1))</f>
        <v/>
      </c>
      <c r="N256" s="51" t="str">
        <f aca="false">IF(AND(B256=SelClient,M256=SelMonth,K256&lt;&gt;""),MAX(N$1:N255)+1,"")</f>
        <v/>
      </c>
      <c r="O256" s="51" t="str">
        <f aca="false">IFERROR(IF(AND(B256=SelClient,A256&lt;&gt;"",C256&lt;&gt;"",A256&lt;=EOMONTH(SelMonth,0)),COUNTIFS(B:B,B256,C:C,"&lt;&gt;",A:A,"&gt;"&amp;A256,A:A,"&lt;="&amp;EOMONTH(SelMonth,0))+1,""),"")</f>
        <v/>
      </c>
    </row>
    <row r="257" customFormat="false" ht="15" hidden="false" customHeight="false" outlineLevel="0" collapsed="false">
      <c r="A257" s="42"/>
      <c r="B257" s="7"/>
      <c r="C257" s="46"/>
      <c r="D257" s="47"/>
      <c r="E257" s="47"/>
      <c r="F257" s="47"/>
      <c r="G257" s="47"/>
      <c r="H257" s="47"/>
      <c r="I257" s="47"/>
      <c r="J257" s="48"/>
      <c r="K257" s="49"/>
      <c r="L257" s="49"/>
      <c r="M257" s="50" t="str">
        <f aca="false">IF(A257="","",DATE(YEAR(A257),MONTH(A257),1))</f>
        <v/>
      </c>
      <c r="N257" s="51" t="str">
        <f aca="false">IF(AND(B257=SelClient,M257=SelMonth,K257&lt;&gt;""),MAX(N$1:N256)+1,"")</f>
        <v/>
      </c>
      <c r="O257" s="51" t="str">
        <f aca="false">IFERROR(IF(AND(B257=SelClient,A257&lt;&gt;"",C257&lt;&gt;"",A257&lt;=EOMONTH(SelMonth,0)),COUNTIFS(B:B,B257,C:C,"&lt;&gt;",A:A,"&gt;"&amp;A257,A:A,"&lt;="&amp;EOMONTH(SelMonth,0))+1,""),"")</f>
        <v/>
      </c>
    </row>
    <row r="258" customFormat="false" ht="15" hidden="false" customHeight="false" outlineLevel="0" collapsed="false">
      <c r="A258" s="42"/>
      <c r="B258" s="7"/>
      <c r="C258" s="46"/>
      <c r="D258" s="47"/>
      <c r="E258" s="47"/>
      <c r="F258" s="47"/>
      <c r="G258" s="47"/>
      <c r="H258" s="47"/>
      <c r="I258" s="47"/>
      <c r="J258" s="48"/>
      <c r="K258" s="49"/>
      <c r="L258" s="49"/>
      <c r="M258" s="50" t="str">
        <f aca="false">IF(A258="","",DATE(YEAR(A258),MONTH(A258),1))</f>
        <v/>
      </c>
      <c r="N258" s="51" t="str">
        <f aca="false">IF(AND(B258=SelClient,M258=SelMonth,K258&lt;&gt;""),MAX(N$1:N257)+1,"")</f>
        <v/>
      </c>
      <c r="O258" s="51" t="str">
        <f aca="false">IFERROR(IF(AND(B258=SelClient,A258&lt;&gt;"",C258&lt;&gt;"",A258&lt;=EOMONTH(SelMonth,0)),COUNTIFS(B:B,B258,C:C,"&lt;&gt;",A:A,"&gt;"&amp;A258,A:A,"&lt;="&amp;EOMONTH(SelMonth,0))+1,""),"")</f>
        <v/>
      </c>
    </row>
    <row r="259" customFormat="false" ht="15" hidden="false" customHeight="false" outlineLevel="0" collapsed="false">
      <c r="A259" s="42"/>
      <c r="B259" s="7"/>
      <c r="C259" s="46"/>
      <c r="D259" s="47"/>
      <c r="E259" s="47"/>
      <c r="F259" s="47"/>
      <c r="G259" s="47"/>
      <c r="H259" s="47"/>
      <c r="I259" s="47"/>
      <c r="J259" s="48"/>
      <c r="K259" s="49"/>
      <c r="L259" s="49"/>
      <c r="M259" s="50" t="str">
        <f aca="false">IF(A259="","",DATE(YEAR(A259),MONTH(A259),1))</f>
        <v/>
      </c>
      <c r="N259" s="51" t="str">
        <f aca="false">IF(AND(B259=SelClient,M259=SelMonth,K259&lt;&gt;""),MAX(N$1:N258)+1,"")</f>
        <v/>
      </c>
      <c r="O259" s="51" t="str">
        <f aca="false">IFERROR(IF(AND(B259=SelClient,A259&lt;&gt;"",C259&lt;&gt;"",A259&lt;=EOMONTH(SelMonth,0)),COUNTIFS(B:B,B259,C:C,"&lt;&gt;",A:A,"&gt;"&amp;A259,A:A,"&lt;="&amp;EOMONTH(SelMonth,0))+1,""),"")</f>
        <v/>
      </c>
    </row>
    <row r="260" customFormat="false" ht="15" hidden="false" customHeight="false" outlineLevel="0" collapsed="false">
      <c r="A260" s="42"/>
      <c r="B260" s="7"/>
      <c r="C260" s="46"/>
      <c r="D260" s="47"/>
      <c r="E260" s="47"/>
      <c r="F260" s="47"/>
      <c r="G260" s="47"/>
      <c r="H260" s="47"/>
      <c r="I260" s="47"/>
      <c r="J260" s="48"/>
      <c r="K260" s="49"/>
      <c r="L260" s="49"/>
      <c r="M260" s="50" t="str">
        <f aca="false">IF(A260="","",DATE(YEAR(A260),MONTH(A260),1))</f>
        <v/>
      </c>
      <c r="N260" s="51" t="str">
        <f aca="false">IF(AND(B260=SelClient,M260=SelMonth,K260&lt;&gt;""),MAX(N$1:N259)+1,"")</f>
        <v/>
      </c>
      <c r="O260" s="51" t="str">
        <f aca="false">IFERROR(IF(AND(B260=SelClient,A260&lt;&gt;"",C260&lt;&gt;"",A260&lt;=EOMONTH(SelMonth,0)),COUNTIFS(B:B,B260,C:C,"&lt;&gt;",A:A,"&gt;"&amp;A260,A:A,"&lt;="&amp;EOMONTH(SelMonth,0))+1,""),"")</f>
        <v/>
      </c>
    </row>
    <row r="261" customFormat="false" ht="15" hidden="false" customHeight="false" outlineLevel="0" collapsed="false">
      <c r="A261" s="42"/>
      <c r="B261" s="7"/>
      <c r="C261" s="46"/>
      <c r="D261" s="47"/>
      <c r="E261" s="47"/>
      <c r="F261" s="47"/>
      <c r="G261" s="47"/>
      <c r="H261" s="47"/>
      <c r="I261" s="47"/>
      <c r="J261" s="48"/>
      <c r="K261" s="49"/>
      <c r="L261" s="49"/>
      <c r="M261" s="50" t="str">
        <f aca="false">IF(A261="","",DATE(YEAR(A261),MONTH(A261),1))</f>
        <v/>
      </c>
      <c r="N261" s="51" t="str">
        <f aca="false">IF(AND(B261=SelClient,M261=SelMonth,K261&lt;&gt;""),MAX(N$1:N260)+1,"")</f>
        <v/>
      </c>
      <c r="O261" s="51" t="str">
        <f aca="false">IFERROR(IF(AND(B261=SelClient,A261&lt;&gt;"",C261&lt;&gt;"",A261&lt;=EOMONTH(SelMonth,0)),COUNTIFS(B:B,B261,C:C,"&lt;&gt;",A:A,"&gt;"&amp;A261,A:A,"&lt;="&amp;EOMONTH(SelMonth,0))+1,""),"")</f>
        <v/>
      </c>
    </row>
    <row r="262" customFormat="false" ht="15" hidden="false" customHeight="false" outlineLevel="0" collapsed="false">
      <c r="A262" s="42"/>
      <c r="B262" s="7"/>
      <c r="C262" s="46"/>
      <c r="D262" s="47"/>
      <c r="E262" s="47"/>
      <c r="F262" s="47"/>
      <c r="G262" s="47"/>
      <c r="H262" s="47"/>
      <c r="I262" s="47"/>
      <c r="J262" s="48"/>
      <c r="K262" s="49"/>
      <c r="L262" s="49"/>
      <c r="M262" s="50" t="str">
        <f aca="false">IF(A262="","",DATE(YEAR(A262),MONTH(A262),1))</f>
        <v/>
      </c>
      <c r="N262" s="51" t="str">
        <f aca="false">IF(AND(B262=SelClient,M262=SelMonth,K262&lt;&gt;""),MAX(N$1:N261)+1,"")</f>
        <v/>
      </c>
      <c r="O262" s="51" t="str">
        <f aca="false">IFERROR(IF(AND(B262=SelClient,A262&lt;&gt;"",C262&lt;&gt;"",A262&lt;=EOMONTH(SelMonth,0)),COUNTIFS(B:B,B262,C:C,"&lt;&gt;",A:A,"&gt;"&amp;A262,A:A,"&lt;="&amp;EOMONTH(SelMonth,0))+1,""),"")</f>
        <v/>
      </c>
    </row>
    <row r="263" customFormat="false" ht="15" hidden="false" customHeight="false" outlineLevel="0" collapsed="false">
      <c r="A263" s="42"/>
      <c r="B263" s="7"/>
      <c r="C263" s="46"/>
      <c r="D263" s="47"/>
      <c r="E263" s="47"/>
      <c r="F263" s="47"/>
      <c r="G263" s="47"/>
      <c r="H263" s="47"/>
      <c r="I263" s="47"/>
      <c r="J263" s="48"/>
      <c r="K263" s="49"/>
      <c r="L263" s="49"/>
      <c r="M263" s="50" t="str">
        <f aca="false">IF(A263="","",DATE(YEAR(A263),MONTH(A263),1))</f>
        <v/>
      </c>
      <c r="N263" s="51" t="str">
        <f aca="false">IF(AND(B263=SelClient,M263=SelMonth,K263&lt;&gt;""),MAX(N$1:N262)+1,"")</f>
        <v/>
      </c>
      <c r="O263" s="51" t="str">
        <f aca="false">IFERROR(IF(AND(B263=SelClient,A263&lt;&gt;"",C263&lt;&gt;"",A263&lt;=EOMONTH(SelMonth,0)),COUNTIFS(B:B,B263,C:C,"&lt;&gt;",A:A,"&gt;"&amp;A263,A:A,"&lt;="&amp;EOMONTH(SelMonth,0))+1,""),"")</f>
        <v/>
      </c>
    </row>
    <row r="264" customFormat="false" ht="15" hidden="false" customHeight="false" outlineLevel="0" collapsed="false">
      <c r="A264" s="42"/>
      <c r="B264" s="7"/>
      <c r="C264" s="46"/>
      <c r="D264" s="47"/>
      <c r="E264" s="47"/>
      <c r="F264" s="47"/>
      <c r="G264" s="47"/>
      <c r="H264" s="47"/>
      <c r="I264" s="47"/>
      <c r="J264" s="48"/>
      <c r="K264" s="49"/>
      <c r="L264" s="49"/>
      <c r="M264" s="50" t="str">
        <f aca="false">IF(A264="","",DATE(YEAR(A264),MONTH(A264),1))</f>
        <v/>
      </c>
      <c r="N264" s="51" t="str">
        <f aca="false">IF(AND(B264=SelClient,M264=SelMonth,K264&lt;&gt;""),MAX(N$1:N263)+1,"")</f>
        <v/>
      </c>
      <c r="O264" s="51" t="str">
        <f aca="false">IFERROR(IF(AND(B264=SelClient,A264&lt;&gt;"",C264&lt;&gt;"",A264&lt;=EOMONTH(SelMonth,0)),COUNTIFS(B:B,B264,C:C,"&lt;&gt;",A:A,"&gt;"&amp;A264,A:A,"&lt;="&amp;EOMONTH(SelMonth,0))+1,""),"")</f>
        <v/>
      </c>
    </row>
    <row r="265" customFormat="false" ht="15" hidden="false" customHeight="false" outlineLevel="0" collapsed="false">
      <c r="A265" s="42"/>
      <c r="B265" s="7"/>
      <c r="C265" s="46"/>
      <c r="D265" s="47"/>
      <c r="E265" s="47"/>
      <c r="F265" s="47"/>
      <c r="G265" s="47"/>
      <c r="H265" s="47"/>
      <c r="I265" s="47"/>
      <c r="J265" s="48"/>
      <c r="K265" s="49"/>
      <c r="L265" s="49"/>
      <c r="M265" s="50" t="str">
        <f aca="false">IF(A265="","",DATE(YEAR(A265),MONTH(A265),1))</f>
        <v/>
      </c>
      <c r="N265" s="51" t="str">
        <f aca="false">IF(AND(B265=SelClient,M265=SelMonth,K265&lt;&gt;""),MAX(N$1:N264)+1,"")</f>
        <v/>
      </c>
      <c r="O265" s="51" t="str">
        <f aca="false">IFERROR(IF(AND(B265=SelClient,A265&lt;&gt;"",C265&lt;&gt;"",A265&lt;=EOMONTH(SelMonth,0)),COUNTIFS(B:B,B265,C:C,"&lt;&gt;",A:A,"&gt;"&amp;A265,A:A,"&lt;="&amp;EOMONTH(SelMonth,0))+1,""),"")</f>
        <v/>
      </c>
    </row>
    <row r="266" customFormat="false" ht="15" hidden="false" customHeight="false" outlineLevel="0" collapsed="false">
      <c r="A266" s="42"/>
      <c r="B266" s="7"/>
      <c r="C266" s="46"/>
      <c r="D266" s="47"/>
      <c r="E266" s="47"/>
      <c r="F266" s="47"/>
      <c r="G266" s="47"/>
      <c r="H266" s="47"/>
      <c r="I266" s="47"/>
      <c r="J266" s="48"/>
      <c r="K266" s="49"/>
      <c r="L266" s="49"/>
      <c r="M266" s="50" t="str">
        <f aca="false">IF(A266="","",DATE(YEAR(A266),MONTH(A266),1))</f>
        <v/>
      </c>
      <c r="N266" s="51" t="str">
        <f aca="false">IF(AND(B266=SelClient,M266=SelMonth,K266&lt;&gt;""),MAX(N$1:N265)+1,"")</f>
        <v/>
      </c>
      <c r="O266" s="51" t="str">
        <f aca="false">IFERROR(IF(AND(B266=SelClient,A266&lt;&gt;"",C266&lt;&gt;"",A266&lt;=EOMONTH(SelMonth,0)),COUNTIFS(B:B,B266,C:C,"&lt;&gt;",A:A,"&gt;"&amp;A266,A:A,"&lt;="&amp;EOMONTH(SelMonth,0))+1,""),"")</f>
        <v/>
      </c>
    </row>
    <row r="267" customFormat="false" ht="15" hidden="false" customHeight="false" outlineLevel="0" collapsed="false">
      <c r="A267" s="42"/>
      <c r="B267" s="7"/>
      <c r="C267" s="46"/>
      <c r="D267" s="47"/>
      <c r="E267" s="47"/>
      <c r="F267" s="47"/>
      <c r="G267" s="47"/>
      <c r="H267" s="47"/>
      <c r="I267" s="47"/>
      <c r="J267" s="48"/>
      <c r="K267" s="49"/>
      <c r="L267" s="49"/>
      <c r="M267" s="50" t="str">
        <f aca="false">IF(A267="","",DATE(YEAR(A267),MONTH(A267),1))</f>
        <v/>
      </c>
      <c r="N267" s="51" t="str">
        <f aca="false">IF(AND(B267=SelClient,M267=SelMonth,K267&lt;&gt;""),MAX(N$1:N266)+1,"")</f>
        <v/>
      </c>
      <c r="O267" s="51" t="str">
        <f aca="false">IFERROR(IF(AND(B267=SelClient,A267&lt;&gt;"",C267&lt;&gt;"",A267&lt;=EOMONTH(SelMonth,0)),COUNTIFS(B:B,B267,C:C,"&lt;&gt;",A:A,"&gt;"&amp;A267,A:A,"&lt;="&amp;EOMONTH(SelMonth,0))+1,""),"")</f>
        <v/>
      </c>
    </row>
    <row r="268" customFormat="false" ht="15" hidden="false" customHeight="false" outlineLevel="0" collapsed="false">
      <c r="A268" s="42"/>
      <c r="B268" s="7"/>
      <c r="C268" s="46"/>
      <c r="D268" s="47"/>
      <c r="E268" s="47"/>
      <c r="F268" s="47"/>
      <c r="G268" s="47"/>
      <c r="H268" s="47"/>
      <c r="I268" s="47"/>
      <c r="J268" s="48"/>
      <c r="K268" s="49"/>
      <c r="L268" s="49"/>
      <c r="M268" s="50" t="str">
        <f aca="false">IF(A268="","",DATE(YEAR(A268),MONTH(A268),1))</f>
        <v/>
      </c>
      <c r="N268" s="51" t="str">
        <f aca="false">IF(AND(B268=SelClient,M268=SelMonth,K268&lt;&gt;""),MAX(N$1:N267)+1,"")</f>
        <v/>
      </c>
      <c r="O268" s="51" t="str">
        <f aca="false">IFERROR(IF(AND(B268=SelClient,A268&lt;&gt;"",C268&lt;&gt;"",A268&lt;=EOMONTH(SelMonth,0)),COUNTIFS(B:B,B268,C:C,"&lt;&gt;",A:A,"&gt;"&amp;A268,A:A,"&lt;="&amp;EOMONTH(SelMonth,0))+1,""),"")</f>
        <v/>
      </c>
    </row>
    <row r="269" customFormat="false" ht="15" hidden="false" customHeight="false" outlineLevel="0" collapsed="false">
      <c r="A269" s="42"/>
      <c r="B269" s="7"/>
      <c r="C269" s="46"/>
      <c r="D269" s="47"/>
      <c r="E269" s="47"/>
      <c r="F269" s="47"/>
      <c r="G269" s="47"/>
      <c r="H269" s="47"/>
      <c r="I269" s="47"/>
      <c r="J269" s="48"/>
      <c r="K269" s="49"/>
      <c r="L269" s="49"/>
      <c r="M269" s="50" t="str">
        <f aca="false">IF(A269="","",DATE(YEAR(A269),MONTH(A269),1))</f>
        <v/>
      </c>
      <c r="N269" s="51" t="str">
        <f aca="false">IF(AND(B269=SelClient,M269=SelMonth,K269&lt;&gt;""),MAX(N$1:N268)+1,"")</f>
        <v/>
      </c>
      <c r="O269" s="51" t="str">
        <f aca="false">IFERROR(IF(AND(B269=SelClient,A269&lt;&gt;"",C269&lt;&gt;"",A269&lt;=EOMONTH(SelMonth,0)),COUNTIFS(B:B,B269,C:C,"&lt;&gt;",A:A,"&gt;"&amp;A269,A:A,"&lt;="&amp;EOMONTH(SelMonth,0))+1,""),"")</f>
        <v/>
      </c>
    </row>
    <row r="270" customFormat="false" ht="15" hidden="false" customHeight="false" outlineLevel="0" collapsed="false">
      <c r="A270" s="42"/>
      <c r="B270" s="7"/>
      <c r="C270" s="46"/>
      <c r="D270" s="47"/>
      <c r="E270" s="47"/>
      <c r="F270" s="47"/>
      <c r="G270" s="47"/>
      <c r="H270" s="47"/>
      <c r="I270" s="47"/>
      <c r="J270" s="48"/>
      <c r="K270" s="49"/>
      <c r="L270" s="49"/>
      <c r="M270" s="50" t="str">
        <f aca="false">IF(A270="","",DATE(YEAR(A270),MONTH(A270),1))</f>
        <v/>
      </c>
      <c r="N270" s="51" t="str">
        <f aca="false">IF(AND(B270=SelClient,M270=SelMonth,K270&lt;&gt;""),MAX(N$1:N269)+1,"")</f>
        <v/>
      </c>
      <c r="O270" s="51" t="str">
        <f aca="false">IFERROR(IF(AND(B270=SelClient,A270&lt;&gt;"",C270&lt;&gt;"",A270&lt;=EOMONTH(SelMonth,0)),COUNTIFS(B:B,B270,C:C,"&lt;&gt;",A:A,"&gt;"&amp;A270,A:A,"&lt;="&amp;EOMONTH(SelMonth,0))+1,""),"")</f>
        <v/>
      </c>
    </row>
    <row r="271" customFormat="false" ht="15" hidden="false" customHeight="false" outlineLevel="0" collapsed="false">
      <c r="A271" s="42"/>
      <c r="B271" s="7"/>
      <c r="C271" s="46"/>
      <c r="D271" s="47"/>
      <c r="E271" s="47"/>
      <c r="F271" s="47"/>
      <c r="G271" s="47"/>
      <c r="H271" s="47"/>
      <c r="I271" s="47"/>
      <c r="J271" s="48"/>
      <c r="K271" s="49"/>
      <c r="L271" s="49"/>
      <c r="M271" s="50" t="str">
        <f aca="false">IF(A271="","",DATE(YEAR(A271),MONTH(A271),1))</f>
        <v/>
      </c>
      <c r="N271" s="51" t="str">
        <f aca="false">IF(AND(B271=SelClient,M271=SelMonth,K271&lt;&gt;""),MAX(N$1:N270)+1,"")</f>
        <v/>
      </c>
      <c r="O271" s="51" t="str">
        <f aca="false">IFERROR(IF(AND(B271=SelClient,A271&lt;&gt;"",C271&lt;&gt;"",A271&lt;=EOMONTH(SelMonth,0)),COUNTIFS(B:B,B271,C:C,"&lt;&gt;",A:A,"&gt;"&amp;A271,A:A,"&lt;="&amp;EOMONTH(SelMonth,0))+1,""),"")</f>
        <v/>
      </c>
    </row>
    <row r="272" customFormat="false" ht="15" hidden="false" customHeight="false" outlineLevel="0" collapsed="false">
      <c r="A272" s="42"/>
      <c r="B272" s="7"/>
      <c r="C272" s="46"/>
      <c r="D272" s="47"/>
      <c r="E272" s="47"/>
      <c r="F272" s="47"/>
      <c r="G272" s="47"/>
      <c r="H272" s="47"/>
      <c r="I272" s="47"/>
      <c r="J272" s="48"/>
      <c r="K272" s="49"/>
      <c r="L272" s="49"/>
      <c r="M272" s="50" t="str">
        <f aca="false">IF(A272="","",DATE(YEAR(A272),MONTH(A272),1))</f>
        <v/>
      </c>
      <c r="N272" s="51" t="str">
        <f aca="false">IF(AND(B272=SelClient,M272=SelMonth,K272&lt;&gt;""),MAX(N$1:N271)+1,"")</f>
        <v/>
      </c>
      <c r="O272" s="51" t="str">
        <f aca="false">IFERROR(IF(AND(B272=SelClient,A272&lt;&gt;"",C272&lt;&gt;"",A272&lt;=EOMONTH(SelMonth,0)),COUNTIFS(B:B,B272,C:C,"&lt;&gt;",A:A,"&gt;"&amp;A272,A:A,"&lt;="&amp;EOMONTH(SelMonth,0))+1,""),"")</f>
        <v/>
      </c>
    </row>
    <row r="273" customFormat="false" ht="15" hidden="false" customHeight="false" outlineLevel="0" collapsed="false">
      <c r="A273" s="42"/>
      <c r="B273" s="7"/>
      <c r="C273" s="46"/>
      <c r="D273" s="47"/>
      <c r="E273" s="47"/>
      <c r="F273" s="47"/>
      <c r="G273" s="47"/>
      <c r="H273" s="47"/>
      <c r="I273" s="47"/>
      <c r="J273" s="48"/>
      <c r="K273" s="49"/>
      <c r="L273" s="49"/>
      <c r="M273" s="50" t="str">
        <f aca="false">IF(A273="","",DATE(YEAR(A273),MONTH(A273),1))</f>
        <v/>
      </c>
      <c r="N273" s="51" t="str">
        <f aca="false">IF(AND(B273=SelClient,M273=SelMonth,K273&lt;&gt;""),MAX(N$1:N272)+1,"")</f>
        <v/>
      </c>
      <c r="O273" s="51" t="str">
        <f aca="false">IFERROR(IF(AND(B273=SelClient,A273&lt;&gt;"",C273&lt;&gt;"",A273&lt;=EOMONTH(SelMonth,0)),COUNTIFS(B:B,B273,C:C,"&lt;&gt;",A:A,"&gt;"&amp;A273,A:A,"&lt;="&amp;EOMONTH(SelMonth,0))+1,""),"")</f>
        <v/>
      </c>
    </row>
    <row r="274" customFormat="false" ht="15" hidden="false" customHeight="false" outlineLevel="0" collapsed="false">
      <c r="A274" s="42"/>
      <c r="B274" s="7"/>
      <c r="C274" s="46"/>
      <c r="D274" s="47"/>
      <c r="E274" s="47"/>
      <c r="F274" s="47"/>
      <c r="G274" s="47"/>
      <c r="H274" s="47"/>
      <c r="I274" s="47"/>
      <c r="J274" s="48"/>
      <c r="K274" s="49"/>
      <c r="L274" s="49"/>
      <c r="M274" s="50" t="str">
        <f aca="false">IF(A274="","",DATE(YEAR(A274),MONTH(A274),1))</f>
        <v/>
      </c>
      <c r="N274" s="51" t="str">
        <f aca="false">IF(AND(B274=SelClient,M274=SelMonth,K274&lt;&gt;""),MAX(N$1:N273)+1,"")</f>
        <v/>
      </c>
      <c r="O274" s="51" t="str">
        <f aca="false">IFERROR(IF(AND(B274=SelClient,A274&lt;&gt;"",C274&lt;&gt;"",A274&lt;=EOMONTH(SelMonth,0)),COUNTIFS(B:B,B274,C:C,"&lt;&gt;",A:A,"&gt;"&amp;A274,A:A,"&lt;="&amp;EOMONTH(SelMonth,0))+1,""),"")</f>
        <v/>
      </c>
    </row>
    <row r="275" customFormat="false" ht="15" hidden="false" customHeight="false" outlineLevel="0" collapsed="false">
      <c r="A275" s="42"/>
      <c r="B275" s="7"/>
      <c r="C275" s="46"/>
      <c r="D275" s="47"/>
      <c r="E275" s="47"/>
      <c r="F275" s="47"/>
      <c r="G275" s="47"/>
      <c r="H275" s="47"/>
      <c r="I275" s="47"/>
      <c r="J275" s="48"/>
      <c r="K275" s="49"/>
      <c r="L275" s="49"/>
      <c r="M275" s="50" t="str">
        <f aca="false">IF(A275="","",DATE(YEAR(A275),MONTH(A275),1))</f>
        <v/>
      </c>
      <c r="N275" s="51" t="str">
        <f aca="false">IF(AND(B275=SelClient,M275=SelMonth,K275&lt;&gt;""),MAX(N$1:N274)+1,"")</f>
        <v/>
      </c>
      <c r="O275" s="51" t="str">
        <f aca="false">IFERROR(IF(AND(B275=SelClient,A275&lt;&gt;"",C275&lt;&gt;"",A275&lt;=EOMONTH(SelMonth,0)),COUNTIFS(B:B,B275,C:C,"&lt;&gt;",A:A,"&gt;"&amp;A275,A:A,"&lt;="&amp;EOMONTH(SelMonth,0))+1,""),"")</f>
        <v/>
      </c>
    </row>
    <row r="276" customFormat="false" ht="15" hidden="false" customHeight="false" outlineLevel="0" collapsed="false">
      <c r="A276" s="42"/>
      <c r="B276" s="7"/>
      <c r="C276" s="46"/>
      <c r="D276" s="47"/>
      <c r="E276" s="47"/>
      <c r="F276" s="47"/>
      <c r="G276" s="47"/>
      <c r="H276" s="47"/>
      <c r="I276" s="47"/>
      <c r="J276" s="48"/>
      <c r="K276" s="49"/>
      <c r="L276" s="49"/>
      <c r="M276" s="50" t="str">
        <f aca="false">IF(A276="","",DATE(YEAR(A276),MONTH(A276),1))</f>
        <v/>
      </c>
      <c r="N276" s="51" t="str">
        <f aca="false">IF(AND(B276=SelClient,M276=SelMonth,K276&lt;&gt;""),MAX(N$1:N275)+1,"")</f>
        <v/>
      </c>
      <c r="O276" s="51" t="str">
        <f aca="false">IFERROR(IF(AND(B276=SelClient,A276&lt;&gt;"",C276&lt;&gt;"",A276&lt;=EOMONTH(SelMonth,0)),COUNTIFS(B:B,B276,C:C,"&lt;&gt;",A:A,"&gt;"&amp;A276,A:A,"&lt;="&amp;EOMONTH(SelMonth,0))+1,""),"")</f>
        <v/>
      </c>
    </row>
    <row r="277" customFormat="false" ht="15" hidden="false" customHeight="false" outlineLevel="0" collapsed="false">
      <c r="A277" s="42"/>
      <c r="B277" s="7"/>
      <c r="C277" s="46"/>
      <c r="D277" s="47"/>
      <c r="E277" s="47"/>
      <c r="F277" s="47"/>
      <c r="G277" s="47"/>
      <c r="H277" s="47"/>
      <c r="I277" s="47"/>
      <c r="J277" s="48"/>
      <c r="K277" s="49"/>
      <c r="L277" s="49"/>
      <c r="M277" s="50" t="str">
        <f aca="false">IF(A277="","",DATE(YEAR(A277),MONTH(A277),1))</f>
        <v/>
      </c>
      <c r="N277" s="51" t="str">
        <f aca="false">IF(AND(B277=SelClient,M277=SelMonth,K277&lt;&gt;""),MAX(N$1:N276)+1,"")</f>
        <v/>
      </c>
      <c r="O277" s="51" t="str">
        <f aca="false">IFERROR(IF(AND(B277=SelClient,A277&lt;&gt;"",C277&lt;&gt;"",A277&lt;=EOMONTH(SelMonth,0)),COUNTIFS(B:B,B277,C:C,"&lt;&gt;",A:A,"&gt;"&amp;A277,A:A,"&lt;="&amp;EOMONTH(SelMonth,0))+1,""),"")</f>
        <v/>
      </c>
    </row>
    <row r="278" customFormat="false" ht="15" hidden="false" customHeight="false" outlineLevel="0" collapsed="false">
      <c r="A278" s="42"/>
      <c r="B278" s="7"/>
      <c r="C278" s="46"/>
      <c r="D278" s="47"/>
      <c r="E278" s="47"/>
      <c r="F278" s="47"/>
      <c r="G278" s="47"/>
      <c r="H278" s="47"/>
      <c r="I278" s="47"/>
      <c r="J278" s="48"/>
      <c r="K278" s="49"/>
      <c r="L278" s="49"/>
      <c r="M278" s="50" t="str">
        <f aca="false">IF(A278="","",DATE(YEAR(A278),MONTH(A278),1))</f>
        <v/>
      </c>
      <c r="N278" s="51" t="str">
        <f aca="false">IF(AND(B278=SelClient,M278=SelMonth,K278&lt;&gt;""),MAX(N$1:N277)+1,"")</f>
        <v/>
      </c>
      <c r="O278" s="51" t="str">
        <f aca="false">IFERROR(IF(AND(B278=SelClient,A278&lt;&gt;"",C278&lt;&gt;"",A278&lt;=EOMONTH(SelMonth,0)),COUNTIFS(B:B,B278,C:C,"&lt;&gt;",A:A,"&gt;"&amp;A278,A:A,"&lt;="&amp;EOMONTH(SelMonth,0))+1,""),"")</f>
        <v/>
      </c>
    </row>
    <row r="279" customFormat="false" ht="15" hidden="false" customHeight="false" outlineLevel="0" collapsed="false">
      <c r="A279" s="42"/>
      <c r="B279" s="7"/>
      <c r="C279" s="46"/>
      <c r="D279" s="47"/>
      <c r="E279" s="47"/>
      <c r="F279" s="47"/>
      <c r="G279" s="47"/>
      <c r="H279" s="47"/>
      <c r="I279" s="47"/>
      <c r="J279" s="48"/>
      <c r="K279" s="49"/>
      <c r="L279" s="49"/>
      <c r="M279" s="50" t="str">
        <f aca="false">IF(A279="","",DATE(YEAR(A279),MONTH(A279),1))</f>
        <v/>
      </c>
      <c r="N279" s="51" t="str">
        <f aca="false">IF(AND(B279=SelClient,M279=SelMonth,K279&lt;&gt;""),MAX(N$1:N278)+1,"")</f>
        <v/>
      </c>
      <c r="O279" s="51" t="str">
        <f aca="false">IFERROR(IF(AND(B279=SelClient,A279&lt;&gt;"",C279&lt;&gt;"",A279&lt;=EOMONTH(SelMonth,0)),COUNTIFS(B:B,B279,C:C,"&lt;&gt;",A:A,"&gt;"&amp;A279,A:A,"&lt;="&amp;EOMONTH(SelMonth,0))+1,""),"")</f>
        <v/>
      </c>
    </row>
    <row r="280" customFormat="false" ht="15" hidden="false" customHeight="false" outlineLevel="0" collapsed="false">
      <c r="A280" s="42"/>
      <c r="B280" s="7"/>
      <c r="C280" s="46"/>
      <c r="D280" s="47"/>
      <c r="E280" s="47"/>
      <c r="F280" s="47"/>
      <c r="G280" s="47"/>
      <c r="H280" s="47"/>
      <c r="I280" s="47"/>
      <c r="J280" s="48"/>
      <c r="K280" s="49"/>
      <c r="L280" s="49"/>
      <c r="M280" s="50" t="str">
        <f aca="false">IF(A280="","",DATE(YEAR(A280),MONTH(A280),1))</f>
        <v/>
      </c>
      <c r="N280" s="51" t="str">
        <f aca="false">IF(AND(B280=SelClient,M280=SelMonth,K280&lt;&gt;""),MAX(N$1:N279)+1,"")</f>
        <v/>
      </c>
      <c r="O280" s="51" t="str">
        <f aca="false">IFERROR(IF(AND(B280=SelClient,A280&lt;&gt;"",C280&lt;&gt;"",A280&lt;=EOMONTH(SelMonth,0)),COUNTIFS(B:B,B280,C:C,"&lt;&gt;",A:A,"&gt;"&amp;A280,A:A,"&lt;="&amp;EOMONTH(SelMonth,0))+1,""),"")</f>
        <v/>
      </c>
    </row>
    <row r="281" customFormat="false" ht="15" hidden="false" customHeight="false" outlineLevel="0" collapsed="false">
      <c r="A281" s="42"/>
      <c r="B281" s="7"/>
      <c r="C281" s="46"/>
      <c r="D281" s="47"/>
      <c r="E281" s="47"/>
      <c r="F281" s="47"/>
      <c r="G281" s="47"/>
      <c r="H281" s="47"/>
      <c r="I281" s="47"/>
      <c r="J281" s="48"/>
      <c r="K281" s="49"/>
      <c r="L281" s="49"/>
      <c r="M281" s="50" t="str">
        <f aca="false">IF(A281="","",DATE(YEAR(A281),MONTH(A281),1))</f>
        <v/>
      </c>
      <c r="N281" s="51" t="str">
        <f aca="false">IF(AND(B281=SelClient,M281=SelMonth,K281&lt;&gt;""),MAX(N$1:N280)+1,"")</f>
        <v/>
      </c>
      <c r="O281" s="51" t="str">
        <f aca="false">IFERROR(IF(AND(B281=SelClient,A281&lt;&gt;"",C281&lt;&gt;"",A281&lt;=EOMONTH(SelMonth,0)),COUNTIFS(B:B,B281,C:C,"&lt;&gt;",A:A,"&gt;"&amp;A281,A:A,"&lt;="&amp;EOMONTH(SelMonth,0))+1,""),"")</f>
        <v/>
      </c>
    </row>
    <row r="282" customFormat="false" ht="15" hidden="false" customHeight="false" outlineLevel="0" collapsed="false">
      <c r="A282" s="42"/>
      <c r="B282" s="7"/>
      <c r="C282" s="46"/>
      <c r="D282" s="47"/>
      <c r="E282" s="47"/>
      <c r="F282" s="47"/>
      <c r="G282" s="47"/>
      <c r="H282" s="47"/>
      <c r="I282" s="47"/>
      <c r="J282" s="48"/>
      <c r="K282" s="49"/>
      <c r="L282" s="49"/>
      <c r="M282" s="50" t="str">
        <f aca="false">IF(A282="","",DATE(YEAR(A282),MONTH(A282),1))</f>
        <v/>
      </c>
      <c r="N282" s="51" t="str">
        <f aca="false">IF(AND(B282=SelClient,M282=SelMonth,K282&lt;&gt;""),MAX(N$1:N281)+1,"")</f>
        <v/>
      </c>
      <c r="O282" s="51" t="str">
        <f aca="false">IFERROR(IF(AND(B282=SelClient,A282&lt;&gt;"",C282&lt;&gt;"",A282&lt;=EOMONTH(SelMonth,0)),COUNTIFS(B:B,B282,C:C,"&lt;&gt;",A:A,"&gt;"&amp;A282,A:A,"&lt;="&amp;EOMONTH(SelMonth,0))+1,""),"")</f>
        <v/>
      </c>
    </row>
    <row r="283" customFormat="false" ht="15" hidden="false" customHeight="false" outlineLevel="0" collapsed="false">
      <c r="A283" s="42"/>
      <c r="B283" s="7"/>
      <c r="C283" s="46"/>
      <c r="D283" s="47"/>
      <c r="E283" s="47"/>
      <c r="F283" s="47"/>
      <c r="G283" s="47"/>
      <c r="H283" s="47"/>
      <c r="I283" s="47"/>
      <c r="J283" s="48"/>
      <c r="K283" s="49"/>
      <c r="L283" s="49"/>
      <c r="M283" s="50" t="str">
        <f aca="false">IF(A283="","",DATE(YEAR(A283),MONTH(A283),1))</f>
        <v/>
      </c>
      <c r="N283" s="51" t="str">
        <f aca="false">IF(AND(B283=SelClient,M283=SelMonth,K283&lt;&gt;""),MAX(N$1:N282)+1,"")</f>
        <v/>
      </c>
      <c r="O283" s="51" t="str">
        <f aca="false">IFERROR(IF(AND(B283=SelClient,A283&lt;&gt;"",C283&lt;&gt;"",A283&lt;=EOMONTH(SelMonth,0)),COUNTIFS(B:B,B283,C:C,"&lt;&gt;",A:A,"&gt;"&amp;A283,A:A,"&lt;="&amp;EOMONTH(SelMonth,0))+1,""),"")</f>
        <v/>
      </c>
    </row>
    <row r="284" customFormat="false" ht="15" hidden="false" customHeight="false" outlineLevel="0" collapsed="false">
      <c r="A284" s="42"/>
      <c r="B284" s="7"/>
      <c r="C284" s="46"/>
      <c r="D284" s="47"/>
      <c r="E284" s="47"/>
      <c r="F284" s="47"/>
      <c r="G284" s="47"/>
      <c r="H284" s="47"/>
      <c r="I284" s="47"/>
      <c r="J284" s="48"/>
      <c r="K284" s="49"/>
      <c r="L284" s="49"/>
      <c r="M284" s="50" t="str">
        <f aca="false">IF(A284="","",DATE(YEAR(A284),MONTH(A284),1))</f>
        <v/>
      </c>
      <c r="N284" s="51" t="str">
        <f aca="false">IF(AND(B284=SelClient,M284=SelMonth,K284&lt;&gt;""),MAX(N$1:N283)+1,"")</f>
        <v/>
      </c>
      <c r="O284" s="51" t="str">
        <f aca="false">IFERROR(IF(AND(B284=SelClient,A284&lt;&gt;"",C284&lt;&gt;"",A284&lt;=EOMONTH(SelMonth,0)),COUNTIFS(B:B,B284,C:C,"&lt;&gt;",A:A,"&gt;"&amp;A284,A:A,"&lt;="&amp;EOMONTH(SelMonth,0))+1,""),"")</f>
        <v/>
      </c>
    </row>
    <row r="285" customFormat="false" ht="15" hidden="false" customHeight="false" outlineLevel="0" collapsed="false">
      <c r="A285" s="42"/>
      <c r="B285" s="7"/>
      <c r="C285" s="46"/>
      <c r="D285" s="47"/>
      <c r="E285" s="47"/>
      <c r="F285" s="47"/>
      <c r="G285" s="47"/>
      <c r="H285" s="47"/>
      <c r="I285" s="47"/>
      <c r="J285" s="48"/>
      <c r="K285" s="49"/>
      <c r="L285" s="49"/>
      <c r="M285" s="50" t="str">
        <f aca="false">IF(A285="","",DATE(YEAR(A285),MONTH(A285),1))</f>
        <v/>
      </c>
      <c r="N285" s="51" t="str">
        <f aca="false">IF(AND(B285=SelClient,M285=SelMonth,K285&lt;&gt;""),MAX(N$1:N284)+1,"")</f>
        <v/>
      </c>
      <c r="O285" s="51" t="str">
        <f aca="false">IFERROR(IF(AND(B285=SelClient,A285&lt;&gt;"",C285&lt;&gt;"",A285&lt;=EOMONTH(SelMonth,0)),COUNTIFS(B:B,B285,C:C,"&lt;&gt;",A:A,"&gt;"&amp;A285,A:A,"&lt;="&amp;EOMONTH(SelMonth,0))+1,""),"")</f>
        <v/>
      </c>
    </row>
    <row r="286" customFormat="false" ht="15" hidden="false" customHeight="false" outlineLevel="0" collapsed="false">
      <c r="A286" s="42"/>
      <c r="B286" s="7"/>
      <c r="C286" s="46"/>
      <c r="D286" s="47"/>
      <c r="E286" s="47"/>
      <c r="F286" s="47"/>
      <c r="G286" s="47"/>
      <c r="H286" s="47"/>
      <c r="I286" s="47"/>
      <c r="J286" s="48"/>
      <c r="K286" s="49"/>
      <c r="L286" s="49"/>
      <c r="M286" s="50" t="str">
        <f aca="false">IF(A286="","",DATE(YEAR(A286),MONTH(A286),1))</f>
        <v/>
      </c>
      <c r="N286" s="51" t="str">
        <f aca="false">IF(AND(B286=SelClient,M286=SelMonth,K286&lt;&gt;""),MAX(N$1:N285)+1,"")</f>
        <v/>
      </c>
      <c r="O286" s="51" t="str">
        <f aca="false">IFERROR(IF(AND(B286=SelClient,A286&lt;&gt;"",C286&lt;&gt;"",A286&lt;=EOMONTH(SelMonth,0)),COUNTIFS(B:B,B286,C:C,"&lt;&gt;",A:A,"&gt;"&amp;A286,A:A,"&lt;="&amp;EOMONTH(SelMonth,0))+1,""),"")</f>
        <v/>
      </c>
    </row>
    <row r="287" customFormat="false" ht="15" hidden="false" customHeight="false" outlineLevel="0" collapsed="false">
      <c r="A287" s="42"/>
      <c r="B287" s="7"/>
      <c r="C287" s="46"/>
      <c r="D287" s="47"/>
      <c r="E287" s="47"/>
      <c r="F287" s="47"/>
      <c r="G287" s="47"/>
      <c r="H287" s="47"/>
      <c r="I287" s="47"/>
      <c r="J287" s="48"/>
      <c r="K287" s="49"/>
      <c r="L287" s="49"/>
      <c r="M287" s="50" t="str">
        <f aca="false">IF(A287="","",DATE(YEAR(A287),MONTH(A287),1))</f>
        <v/>
      </c>
      <c r="N287" s="51" t="str">
        <f aca="false">IF(AND(B287=SelClient,M287=SelMonth,K287&lt;&gt;""),MAX(N$1:N286)+1,"")</f>
        <v/>
      </c>
      <c r="O287" s="51" t="str">
        <f aca="false">IFERROR(IF(AND(B287=SelClient,A287&lt;&gt;"",C287&lt;&gt;"",A287&lt;=EOMONTH(SelMonth,0)),COUNTIFS(B:B,B287,C:C,"&lt;&gt;",A:A,"&gt;"&amp;A287,A:A,"&lt;="&amp;EOMONTH(SelMonth,0))+1,""),"")</f>
        <v/>
      </c>
    </row>
    <row r="288" customFormat="false" ht="15" hidden="false" customHeight="false" outlineLevel="0" collapsed="false">
      <c r="A288" s="42"/>
      <c r="B288" s="7"/>
      <c r="C288" s="46"/>
      <c r="D288" s="47"/>
      <c r="E288" s="47"/>
      <c r="F288" s="47"/>
      <c r="G288" s="47"/>
      <c r="H288" s="47"/>
      <c r="I288" s="47"/>
      <c r="J288" s="48"/>
      <c r="K288" s="49"/>
      <c r="L288" s="49"/>
      <c r="M288" s="50" t="str">
        <f aca="false">IF(A288="","",DATE(YEAR(A288),MONTH(A288),1))</f>
        <v/>
      </c>
      <c r="N288" s="51" t="str">
        <f aca="false">IF(AND(B288=SelClient,M288=SelMonth,K288&lt;&gt;""),MAX(N$1:N287)+1,"")</f>
        <v/>
      </c>
      <c r="O288" s="51" t="str">
        <f aca="false">IFERROR(IF(AND(B288=SelClient,A288&lt;&gt;"",C288&lt;&gt;"",A288&lt;=EOMONTH(SelMonth,0)),COUNTIFS(B:B,B288,C:C,"&lt;&gt;",A:A,"&gt;"&amp;A288,A:A,"&lt;="&amp;EOMONTH(SelMonth,0))+1,""),"")</f>
        <v/>
      </c>
    </row>
    <row r="289" customFormat="false" ht="15" hidden="false" customHeight="false" outlineLevel="0" collapsed="false">
      <c r="A289" s="42"/>
      <c r="B289" s="7"/>
      <c r="C289" s="46"/>
      <c r="D289" s="47"/>
      <c r="E289" s="47"/>
      <c r="F289" s="47"/>
      <c r="G289" s="47"/>
      <c r="H289" s="47"/>
      <c r="I289" s="47"/>
      <c r="J289" s="48"/>
      <c r="K289" s="49"/>
      <c r="L289" s="49"/>
      <c r="M289" s="50" t="str">
        <f aca="false">IF(A289="","",DATE(YEAR(A289),MONTH(A289),1))</f>
        <v/>
      </c>
      <c r="N289" s="51" t="str">
        <f aca="false">IF(AND(B289=SelClient,M289=SelMonth,K289&lt;&gt;""),MAX(N$1:N288)+1,"")</f>
        <v/>
      </c>
      <c r="O289" s="51" t="str">
        <f aca="false">IFERROR(IF(AND(B289=SelClient,A289&lt;&gt;"",C289&lt;&gt;"",A289&lt;=EOMONTH(SelMonth,0)),COUNTIFS(B:B,B289,C:C,"&lt;&gt;",A:A,"&gt;"&amp;A289,A:A,"&lt;="&amp;EOMONTH(SelMonth,0))+1,""),"")</f>
        <v/>
      </c>
    </row>
    <row r="290" customFormat="false" ht="15" hidden="false" customHeight="false" outlineLevel="0" collapsed="false">
      <c r="A290" s="42"/>
      <c r="B290" s="7"/>
      <c r="C290" s="46"/>
      <c r="D290" s="47"/>
      <c r="E290" s="47"/>
      <c r="F290" s="47"/>
      <c r="G290" s="47"/>
      <c r="H290" s="47"/>
      <c r="I290" s="47"/>
      <c r="J290" s="48"/>
      <c r="K290" s="49"/>
      <c r="L290" s="49"/>
      <c r="M290" s="50" t="str">
        <f aca="false">IF(A290="","",DATE(YEAR(A290),MONTH(A290),1))</f>
        <v/>
      </c>
      <c r="N290" s="51" t="str">
        <f aca="false">IF(AND(B290=SelClient,M290=SelMonth,K290&lt;&gt;""),MAX(N$1:N289)+1,"")</f>
        <v/>
      </c>
      <c r="O290" s="51" t="str">
        <f aca="false">IFERROR(IF(AND(B290=SelClient,A290&lt;&gt;"",C290&lt;&gt;"",A290&lt;=EOMONTH(SelMonth,0)),COUNTIFS(B:B,B290,C:C,"&lt;&gt;",A:A,"&gt;"&amp;A290,A:A,"&lt;="&amp;EOMONTH(SelMonth,0))+1,""),"")</f>
        <v/>
      </c>
    </row>
    <row r="291" customFormat="false" ht="15" hidden="false" customHeight="false" outlineLevel="0" collapsed="false">
      <c r="A291" s="42"/>
      <c r="B291" s="7"/>
      <c r="C291" s="46"/>
      <c r="D291" s="47"/>
      <c r="E291" s="47"/>
      <c r="F291" s="47"/>
      <c r="G291" s="47"/>
      <c r="H291" s="47"/>
      <c r="I291" s="47"/>
      <c r="J291" s="48"/>
      <c r="K291" s="49"/>
      <c r="L291" s="49"/>
      <c r="M291" s="50" t="str">
        <f aca="false">IF(A291="","",DATE(YEAR(A291),MONTH(A291),1))</f>
        <v/>
      </c>
      <c r="N291" s="51" t="str">
        <f aca="false">IF(AND(B291=SelClient,M291=SelMonth,K291&lt;&gt;""),MAX(N$1:N290)+1,"")</f>
        <v/>
      </c>
      <c r="O291" s="51" t="str">
        <f aca="false">IFERROR(IF(AND(B291=SelClient,A291&lt;&gt;"",C291&lt;&gt;"",A291&lt;=EOMONTH(SelMonth,0)),COUNTIFS(B:B,B291,C:C,"&lt;&gt;",A:A,"&gt;"&amp;A291,A:A,"&lt;="&amp;EOMONTH(SelMonth,0))+1,""),"")</f>
        <v/>
      </c>
    </row>
    <row r="292" customFormat="false" ht="15" hidden="false" customHeight="false" outlineLevel="0" collapsed="false">
      <c r="A292" s="42"/>
      <c r="B292" s="7"/>
      <c r="C292" s="46"/>
      <c r="D292" s="47"/>
      <c r="E292" s="47"/>
      <c r="F292" s="47"/>
      <c r="G292" s="47"/>
      <c r="H292" s="47"/>
      <c r="I292" s="47"/>
      <c r="J292" s="48"/>
      <c r="K292" s="49"/>
      <c r="L292" s="49"/>
      <c r="M292" s="50" t="str">
        <f aca="false">IF(A292="","",DATE(YEAR(A292),MONTH(A292),1))</f>
        <v/>
      </c>
      <c r="N292" s="51" t="str">
        <f aca="false">IF(AND(B292=SelClient,M292=SelMonth,K292&lt;&gt;""),MAX(N$1:N291)+1,"")</f>
        <v/>
      </c>
      <c r="O292" s="51" t="str">
        <f aca="false">IFERROR(IF(AND(B292=SelClient,A292&lt;&gt;"",C292&lt;&gt;"",A292&lt;=EOMONTH(SelMonth,0)),COUNTIFS(B:B,B292,C:C,"&lt;&gt;",A:A,"&gt;"&amp;A292,A:A,"&lt;="&amp;EOMONTH(SelMonth,0))+1,""),"")</f>
        <v/>
      </c>
    </row>
    <row r="293" customFormat="false" ht="15" hidden="false" customHeight="false" outlineLevel="0" collapsed="false">
      <c r="A293" s="42"/>
      <c r="B293" s="7"/>
      <c r="C293" s="46"/>
      <c r="D293" s="47"/>
      <c r="E293" s="47"/>
      <c r="F293" s="47"/>
      <c r="G293" s="47"/>
      <c r="H293" s="47"/>
      <c r="I293" s="47"/>
      <c r="J293" s="48"/>
      <c r="K293" s="49"/>
      <c r="L293" s="49"/>
      <c r="M293" s="50" t="str">
        <f aca="false">IF(A293="","",DATE(YEAR(A293),MONTH(A293),1))</f>
        <v/>
      </c>
      <c r="N293" s="51" t="str">
        <f aca="false">IF(AND(B293=SelClient,M293=SelMonth,K293&lt;&gt;""),MAX(N$1:N292)+1,"")</f>
        <v/>
      </c>
      <c r="O293" s="51" t="str">
        <f aca="false">IFERROR(IF(AND(B293=SelClient,A293&lt;&gt;"",C293&lt;&gt;"",A293&lt;=EOMONTH(SelMonth,0)),COUNTIFS(B:B,B293,C:C,"&lt;&gt;",A:A,"&gt;"&amp;A293,A:A,"&lt;="&amp;EOMONTH(SelMonth,0))+1,""),"")</f>
        <v/>
      </c>
    </row>
    <row r="294" customFormat="false" ht="15" hidden="false" customHeight="false" outlineLevel="0" collapsed="false">
      <c r="A294" s="42"/>
      <c r="B294" s="7"/>
      <c r="C294" s="46"/>
      <c r="D294" s="47"/>
      <c r="E294" s="47"/>
      <c r="F294" s="47"/>
      <c r="G294" s="47"/>
      <c r="H294" s="47"/>
      <c r="I294" s="47"/>
      <c r="J294" s="48"/>
      <c r="K294" s="49"/>
      <c r="L294" s="49"/>
      <c r="M294" s="50" t="str">
        <f aca="false">IF(A294="","",DATE(YEAR(A294),MONTH(A294),1))</f>
        <v/>
      </c>
      <c r="N294" s="51" t="str">
        <f aca="false">IF(AND(B294=SelClient,M294=SelMonth,K294&lt;&gt;""),MAX(N$1:N293)+1,"")</f>
        <v/>
      </c>
      <c r="O294" s="51" t="str">
        <f aca="false">IFERROR(IF(AND(B294=SelClient,A294&lt;&gt;"",C294&lt;&gt;"",A294&lt;=EOMONTH(SelMonth,0)),COUNTIFS(B:B,B294,C:C,"&lt;&gt;",A:A,"&gt;"&amp;A294,A:A,"&lt;="&amp;EOMONTH(SelMonth,0))+1,""),"")</f>
        <v/>
      </c>
    </row>
    <row r="295" customFormat="false" ht="15" hidden="false" customHeight="false" outlineLevel="0" collapsed="false">
      <c r="A295" s="42"/>
      <c r="B295" s="7"/>
      <c r="C295" s="46"/>
      <c r="D295" s="47"/>
      <c r="E295" s="47"/>
      <c r="F295" s="47"/>
      <c r="G295" s="47"/>
      <c r="H295" s="47"/>
      <c r="I295" s="47"/>
      <c r="J295" s="48"/>
      <c r="K295" s="49"/>
      <c r="L295" s="49"/>
      <c r="M295" s="50" t="str">
        <f aca="false">IF(A295="","",DATE(YEAR(A295),MONTH(A295),1))</f>
        <v/>
      </c>
      <c r="N295" s="51" t="str">
        <f aca="false">IF(AND(B295=SelClient,M295=SelMonth,K295&lt;&gt;""),MAX(N$1:N294)+1,"")</f>
        <v/>
      </c>
      <c r="O295" s="51" t="str">
        <f aca="false">IFERROR(IF(AND(B295=SelClient,A295&lt;&gt;"",C295&lt;&gt;"",A295&lt;=EOMONTH(SelMonth,0)),COUNTIFS(B:B,B295,C:C,"&lt;&gt;",A:A,"&gt;"&amp;A295,A:A,"&lt;="&amp;EOMONTH(SelMonth,0))+1,""),"")</f>
        <v/>
      </c>
    </row>
    <row r="296" customFormat="false" ht="15" hidden="false" customHeight="false" outlineLevel="0" collapsed="false">
      <c r="A296" s="42"/>
      <c r="B296" s="7"/>
      <c r="C296" s="46"/>
      <c r="D296" s="47"/>
      <c r="E296" s="47"/>
      <c r="F296" s="47"/>
      <c r="G296" s="47"/>
      <c r="H296" s="47"/>
      <c r="I296" s="47"/>
      <c r="J296" s="48"/>
      <c r="K296" s="49"/>
      <c r="L296" s="49"/>
      <c r="M296" s="50" t="str">
        <f aca="false">IF(A296="","",DATE(YEAR(A296),MONTH(A296),1))</f>
        <v/>
      </c>
      <c r="N296" s="51" t="str">
        <f aca="false">IF(AND(B296=SelClient,M296=SelMonth,K296&lt;&gt;""),MAX(N$1:N295)+1,"")</f>
        <v/>
      </c>
      <c r="O296" s="51" t="str">
        <f aca="false">IFERROR(IF(AND(B296=SelClient,A296&lt;&gt;"",C296&lt;&gt;"",A296&lt;=EOMONTH(SelMonth,0)),COUNTIFS(B:B,B296,C:C,"&lt;&gt;",A:A,"&gt;"&amp;A296,A:A,"&lt;="&amp;EOMONTH(SelMonth,0))+1,""),"")</f>
        <v/>
      </c>
    </row>
    <row r="297" customFormat="false" ht="15" hidden="false" customHeight="false" outlineLevel="0" collapsed="false">
      <c r="A297" s="42"/>
      <c r="B297" s="7"/>
      <c r="C297" s="46"/>
      <c r="D297" s="47"/>
      <c r="E297" s="47"/>
      <c r="F297" s="47"/>
      <c r="G297" s="47"/>
      <c r="H297" s="47"/>
      <c r="I297" s="47"/>
      <c r="J297" s="48"/>
      <c r="K297" s="49"/>
      <c r="L297" s="49"/>
      <c r="M297" s="50" t="str">
        <f aca="false">IF(A297="","",DATE(YEAR(A297),MONTH(A297),1))</f>
        <v/>
      </c>
      <c r="N297" s="51" t="str">
        <f aca="false">IF(AND(B297=SelClient,M297=SelMonth,K297&lt;&gt;""),MAX(N$1:N296)+1,"")</f>
        <v/>
      </c>
      <c r="O297" s="51" t="str">
        <f aca="false">IFERROR(IF(AND(B297=SelClient,A297&lt;&gt;"",C297&lt;&gt;"",A297&lt;=EOMONTH(SelMonth,0)),COUNTIFS(B:B,B297,C:C,"&lt;&gt;",A:A,"&gt;"&amp;A297,A:A,"&lt;="&amp;EOMONTH(SelMonth,0))+1,""),"")</f>
        <v/>
      </c>
    </row>
    <row r="298" customFormat="false" ht="15" hidden="false" customHeight="false" outlineLevel="0" collapsed="false">
      <c r="A298" s="42"/>
      <c r="B298" s="7"/>
      <c r="C298" s="46"/>
      <c r="D298" s="47"/>
      <c r="E298" s="47"/>
      <c r="F298" s="47"/>
      <c r="G298" s="47"/>
      <c r="H298" s="47"/>
      <c r="I298" s="47"/>
      <c r="J298" s="48"/>
      <c r="K298" s="49"/>
      <c r="L298" s="49"/>
      <c r="M298" s="50" t="str">
        <f aca="false">IF(A298="","",DATE(YEAR(A298),MONTH(A298),1))</f>
        <v/>
      </c>
      <c r="N298" s="51" t="str">
        <f aca="false">IF(AND(B298=SelClient,M298=SelMonth,K298&lt;&gt;""),MAX(N$1:N297)+1,"")</f>
        <v/>
      </c>
      <c r="O298" s="51" t="str">
        <f aca="false">IFERROR(IF(AND(B298=SelClient,A298&lt;&gt;"",C298&lt;&gt;"",A298&lt;=EOMONTH(SelMonth,0)),COUNTIFS(B:B,B298,C:C,"&lt;&gt;",A:A,"&gt;"&amp;A298,A:A,"&lt;="&amp;EOMONTH(SelMonth,0))+1,""),"")</f>
        <v/>
      </c>
    </row>
    <row r="299" customFormat="false" ht="15" hidden="false" customHeight="false" outlineLevel="0" collapsed="false">
      <c r="A299" s="42"/>
      <c r="B299" s="7"/>
      <c r="C299" s="46"/>
      <c r="D299" s="47"/>
      <c r="E299" s="47"/>
      <c r="F299" s="47"/>
      <c r="G299" s="47"/>
      <c r="H299" s="47"/>
      <c r="I299" s="47"/>
      <c r="J299" s="48"/>
      <c r="K299" s="49"/>
      <c r="L299" s="49"/>
      <c r="M299" s="50" t="str">
        <f aca="false">IF(A299="","",DATE(YEAR(A299),MONTH(A299),1))</f>
        <v/>
      </c>
      <c r="N299" s="51" t="str">
        <f aca="false">IF(AND(B299=SelClient,M299=SelMonth,K299&lt;&gt;""),MAX(N$1:N298)+1,"")</f>
        <v/>
      </c>
      <c r="O299" s="51" t="str">
        <f aca="false">IFERROR(IF(AND(B299=SelClient,A299&lt;&gt;"",C299&lt;&gt;"",A299&lt;=EOMONTH(SelMonth,0)),COUNTIFS(B:B,B299,C:C,"&lt;&gt;",A:A,"&gt;"&amp;A299,A:A,"&lt;="&amp;EOMONTH(SelMonth,0))+1,""),"")</f>
        <v/>
      </c>
    </row>
    <row r="300" customFormat="false" ht="15" hidden="false" customHeight="false" outlineLevel="0" collapsed="false">
      <c r="A300" s="42"/>
      <c r="B300" s="7"/>
      <c r="C300" s="46"/>
      <c r="D300" s="47"/>
      <c r="E300" s="47"/>
      <c r="F300" s="47"/>
      <c r="G300" s="47"/>
      <c r="H300" s="47"/>
      <c r="I300" s="47"/>
      <c r="J300" s="48"/>
      <c r="K300" s="49"/>
      <c r="L300" s="49"/>
      <c r="M300" s="50" t="str">
        <f aca="false">IF(A300="","",DATE(YEAR(A300),MONTH(A300),1))</f>
        <v/>
      </c>
      <c r="N300" s="51" t="str">
        <f aca="false">IF(AND(B300=SelClient,M300=SelMonth,K300&lt;&gt;""),MAX(N$1:N299)+1,"")</f>
        <v/>
      </c>
      <c r="O300" s="51" t="str">
        <f aca="false">IFERROR(IF(AND(B300=SelClient,A300&lt;&gt;"",C300&lt;&gt;"",A300&lt;=EOMONTH(SelMonth,0)),COUNTIFS(B:B,B300,C:C,"&lt;&gt;",A:A,"&gt;"&amp;A300,A:A,"&lt;="&amp;EOMONTH(SelMonth,0))+1,""),"")</f>
        <v/>
      </c>
    </row>
    <row r="301" customFormat="false" ht="15" hidden="false" customHeight="false" outlineLevel="0" collapsed="false">
      <c r="A301" s="42"/>
      <c r="B301" s="7"/>
      <c r="C301" s="46"/>
      <c r="D301" s="47"/>
      <c r="E301" s="47"/>
      <c r="F301" s="47"/>
      <c r="G301" s="47"/>
      <c r="H301" s="47"/>
      <c r="I301" s="47"/>
      <c r="J301" s="48"/>
      <c r="K301" s="49"/>
      <c r="L301" s="49"/>
      <c r="M301" s="50" t="str">
        <f aca="false">IF(A301="","",DATE(YEAR(A301),MONTH(A301),1))</f>
        <v/>
      </c>
      <c r="N301" s="51" t="str">
        <f aca="false">IF(AND(B301=SelClient,M301=SelMonth,K301&lt;&gt;""),MAX(N$1:N300)+1,"")</f>
        <v/>
      </c>
      <c r="O301" s="51" t="str">
        <f aca="false">IFERROR(IF(AND(B301=SelClient,A301&lt;&gt;"",C301&lt;&gt;"",A301&lt;=EOMONTH(SelMonth,0)),COUNTIFS(B:B,B301,C:C,"&lt;&gt;",A:A,"&gt;"&amp;A301,A:A,"&lt;="&amp;EOMONTH(SelMonth,0))+1,""),"")</f>
        <v/>
      </c>
    </row>
  </sheetData>
  <dataValidations count="2">
    <dataValidation allowBlank="true" errorStyle="stop" operator="between" showDropDown="false" showErrorMessage="false" showInputMessage="false" sqref="B2:B301" type="list">
      <formula1>Clients!$A$2:$A$51</formula1>
      <formula2>0</formula2>
    </dataValidation>
    <dataValidation allowBlank="true" error="Use a score from 1 to 5." errorStyle="stop" errorTitle="Score from 1 to 5" operator="between" showDropDown="false" showErrorMessage="true" showInputMessage="false" sqref="E2:H301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2"/>
    <col collapsed="false" customWidth="true" hidden="false" outlineLevel="0" max="4" min="4" style="0" width="14"/>
  </cols>
  <sheetData>
    <row r="1" customFormat="false" ht="15" hidden="false" customHeight="false" outlineLevel="0" collapsed="false">
      <c r="A1" s="52" t="s">
        <v>83</v>
      </c>
    </row>
    <row r="3" customFormat="false" ht="15" hidden="false" customHeight="false" outlineLevel="0" collapsed="false">
      <c r="A3" s="53" t="s">
        <v>84</v>
      </c>
      <c r="B3" s="53" t="s">
        <v>85</v>
      </c>
      <c r="C3" s="53" t="s">
        <v>59</v>
      </c>
      <c r="D3" s="53" t="s">
        <v>58</v>
      </c>
    </row>
    <row r="4" customFormat="false" ht="15" hidden="false" customHeight="false" outlineLevel="0" collapsed="false">
      <c r="A4" s="0" t="n">
        <v>1</v>
      </c>
      <c r="B4" s="0" t="str">
        <f aca="false">IF(D4="","",DAY(D4)&amp;" "&amp;CHOOSE(MONTH(D4),"Jan","Feb","Mar","Apr","May","Jun","Jul","Aug","Sep","Oct","Nov","Dec"))</f>
        <v>7 Sep</v>
      </c>
      <c r="C4" s="54" t="n">
        <f aca="false">IFERROR(INDEX('Check-ins'!$C$2:$C$301,MATCH(9-A4,'Check-ins'!$O$2:$O$301,0)),NA())</f>
        <v>70.9</v>
      </c>
      <c r="D4" s="55" t="n">
        <f aca="false">IFERROR(INDEX('Check-ins'!$A$2:$A$301,MATCH(9-A4,'Check-ins'!$O$2:$O$301,0)),"")</f>
        <v>46272</v>
      </c>
    </row>
    <row r="5" customFormat="false" ht="15" hidden="false" customHeight="false" outlineLevel="0" collapsed="false">
      <c r="A5" s="0" t="n">
        <v>2</v>
      </c>
      <c r="B5" s="0" t="str">
        <f aca="false">IF(D5="","",DAY(D5)&amp;" "&amp;CHOOSE(MONTH(D5),"Jan","Feb","Mar","Apr","May","Jun","Jul","Aug","Sep","Oct","Nov","Dec"))</f>
        <v>14 Sep</v>
      </c>
      <c r="C5" s="54" t="n">
        <f aca="false">IFERROR(INDEX('Check-ins'!$C$2:$C$301,MATCH(9-A5,'Check-ins'!$O$2:$O$301,0)),NA())</f>
        <v>70.6</v>
      </c>
      <c r="D5" s="55" t="n">
        <f aca="false">IFERROR(INDEX('Check-ins'!$A$2:$A$301,MATCH(9-A5,'Check-ins'!$O$2:$O$301,0)),"")</f>
        <v>46279</v>
      </c>
    </row>
    <row r="6" customFormat="false" ht="15" hidden="false" customHeight="false" outlineLevel="0" collapsed="false">
      <c r="A6" s="0" t="n">
        <v>3</v>
      </c>
      <c r="B6" s="0" t="str">
        <f aca="false">IF(D6="","",DAY(D6)&amp;" "&amp;CHOOSE(MONTH(D6),"Jan","Feb","Mar","Apr","May","Jun","Jul","Aug","Sep","Oct","Nov","Dec"))</f>
        <v>21 Sep</v>
      </c>
      <c r="C6" s="54" t="n">
        <f aca="false">IFERROR(INDEX('Check-ins'!$C$2:$C$301,MATCH(9-A6,'Check-ins'!$O$2:$O$301,0)),NA())</f>
        <v>70.4</v>
      </c>
      <c r="D6" s="55" t="n">
        <f aca="false">IFERROR(INDEX('Check-ins'!$A$2:$A$301,MATCH(9-A6,'Check-ins'!$O$2:$O$301,0)),"")</f>
        <v>46286</v>
      </c>
    </row>
    <row r="7" customFormat="false" ht="15" hidden="false" customHeight="false" outlineLevel="0" collapsed="false">
      <c r="A7" s="0" t="n">
        <v>4</v>
      </c>
      <c r="B7" s="0" t="str">
        <f aca="false">IF(D7="","",DAY(D7)&amp;" "&amp;CHOOSE(MONTH(D7),"Jan","Feb","Mar","Apr","May","Jun","Jul","Aug","Sep","Oct","Nov","Dec"))</f>
        <v>28 Sep</v>
      </c>
      <c r="C7" s="54" t="n">
        <f aca="false">IFERROR(INDEX('Check-ins'!$C$2:$C$301,MATCH(9-A7,'Check-ins'!$O$2:$O$301,0)),NA())</f>
        <v>70.1</v>
      </c>
      <c r="D7" s="55" t="n">
        <f aca="false">IFERROR(INDEX('Check-ins'!$A$2:$A$301,MATCH(9-A7,'Check-ins'!$O$2:$O$301,0)),"")</f>
        <v>46293</v>
      </c>
    </row>
    <row r="8" customFormat="false" ht="15" hidden="false" customHeight="false" outlineLevel="0" collapsed="false">
      <c r="A8" s="0" t="n">
        <v>5</v>
      </c>
      <c r="B8" s="0" t="str">
        <f aca="false">IF(D8="","",DAY(D8)&amp;" "&amp;CHOOSE(MONTH(D8),"Jan","Feb","Mar","Apr","May","Jun","Jul","Aug","Sep","Oct","Nov","Dec"))</f>
        <v>5 Oct</v>
      </c>
      <c r="C8" s="54" t="n">
        <f aca="false">IFERROR(INDEX('Check-ins'!$C$2:$C$301,MATCH(9-A8,'Check-ins'!$O$2:$O$301,0)),NA())</f>
        <v>69.8</v>
      </c>
      <c r="D8" s="55" t="n">
        <f aca="false">IFERROR(INDEX('Check-ins'!$A$2:$A$301,MATCH(9-A8,'Check-ins'!$O$2:$O$301,0)),"")</f>
        <v>46300</v>
      </c>
    </row>
    <row r="9" customFormat="false" ht="15" hidden="false" customHeight="false" outlineLevel="0" collapsed="false">
      <c r="A9" s="0" t="n">
        <v>6</v>
      </c>
      <c r="B9" s="0" t="str">
        <f aca="false">IF(D9="","",DAY(D9)&amp;" "&amp;CHOOSE(MONTH(D9),"Jan","Feb","Mar","Apr","May","Jun","Jul","Aug","Sep","Oct","Nov","Dec"))</f>
        <v>12 Oct</v>
      </c>
      <c r="C9" s="54" t="n">
        <f aca="false">IFERROR(INDEX('Check-ins'!$C$2:$C$301,MATCH(9-A9,'Check-ins'!$O$2:$O$301,0)),NA())</f>
        <v>69.7</v>
      </c>
      <c r="D9" s="55" t="n">
        <f aca="false">IFERROR(INDEX('Check-ins'!$A$2:$A$301,MATCH(9-A9,'Check-ins'!$O$2:$O$301,0)),"")</f>
        <v>46307</v>
      </c>
    </row>
    <row r="10" customFormat="false" ht="15" hidden="false" customHeight="false" outlineLevel="0" collapsed="false">
      <c r="A10" s="0" t="n">
        <v>7</v>
      </c>
      <c r="B10" s="0" t="str">
        <f aca="false">IF(D10="","",DAY(D10)&amp;" "&amp;CHOOSE(MONTH(D10),"Jan","Feb","Mar","Apr","May","Jun","Jul","Aug","Sep","Oct","Nov","Dec"))</f>
        <v>19 Oct</v>
      </c>
      <c r="C10" s="54" t="n">
        <f aca="false">IFERROR(INDEX('Check-ins'!$C$2:$C$301,MATCH(9-A10,'Check-ins'!$O$2:$O$301,0)),NA())</f>
        <v>69.2</v>
      </c>
      <c r="D10" s="55" t="n">
        <f aca="false">IFERROR(INDEX('Check-ins'!$A$2:$A$301,MATCH(9-A10,'Check-ins'!$O$2:$O$301,0)),"")</f>
        <v>46314</v>
      </c>
    </row>
    <row r="11" customFormat="false" ht="15" hidden="false" customHeight="false" outlineLevel="0" collapsed="false">
      <c r="A11" s="0" t="n">
        <v>8</v>
      </c>
      <c r="B11" s="0" t="str">
        <f aca="false">IF(D11="","",DAY(D11)&amp;" "&amp;CHOOSE(MONTH(D11),"Jan","Feb","Mar","Apr","May","Jun","Jul","Aug","Sep","Oct","Nov","Dec"))</f>
        <v>26 Oct</v>
      </c>
      <c r="C11" s="54" t="n">
        <f aca="false">IFERROR(INDEX('Check-ins'!$C$2:$C$301,MATCH(9-A11,'Check-ins'!$O$2:$O$301,0)),NA())</f>
        <v>68.9</v>
      </c>
      <c r="D11" s="55" t="n">
        <f aca="false">IFERROR(INDEX('Check-ins'!$A$2:$A$301,MATCH(9-A11,'Check-ins'!$O$2:$O$301,0)),"")</f>
        <v>46321</v>
      </c>
    </row>
    <row r="13" customFormat="false" ht="15" hidden="false" customHeight="false" outlineLevel="0" collapsed="false">
      <c r="A13" s="11" t="s">
        <v>86</v>
      </c>
    </row>
  </sheetData>
  <conditionalFormatting sqref="C4:C11">
    <cfRule type="expression" priority="2" aboveAverage="0" equalAverage="0" bottom="0" percent="0" rank="0" text="" dxfId="0">
      <formula>ISNA(C4)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2026-10-26T18:45:24Z</dcterms:created>
  <dc:creator>openpyxl</dc:creator>
  <dc:description/>
  <dc:language>en-US</dc:language>
  <cp:lastModifiedBy/>
  <dcterms:modified xsi:type="dcterms:W3CDTF">2026-10-26T19:45:26Z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